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JON\Users\Public\Documents\Чернышевского 116\"/>
    </mc:Choice>
  </mc:AlternateContent>
  <xr:revisionPtr revIDLastSave="0" documentId="13_ncr:1_{E064BA2B-7AB9-42E3-958C-319703A231D7}" xr6:coauthVersionLast="31" xr6:coauthVersionMax="31" xr10:uidLastSave="{00000000-0000-0000-0000-000000000000}"/>
  <bookViews>
    <workbookView xWindow="240" yWindow="50" windowWidth="20120" windowHeight="8000" xr2:uid="{00000000-000D-0000-FFFF-FFFF00000000}"/>
  </bookViews>
  <sheets>
    <sheet name="ОБЩАЯ ИНФОРМАЦИЯ" sheetId="1" r:id="rId1"/>
    <sheet name="Выполненные работы" sheetId="2" r:id="rId2"/>
    <sheet name="коммунальные услуги" sheetId="3" r:id="rId3"/>
    <sheet name="Расшифровка отчета" sheetId="4" r:id="rId4"/>
  </sheets>
  <calcPr calcId="179017"/>
</workbook>
</file>

<file path=xl/calcChain.xml><?xml version="1.0" encoding="utf-8"?>
<calcChain xmlns="http://schemas.openxmlformats.org/spreadsheetml/2006/main">
  <c r="D37" i="3" l="1"/>
  <c r="D43" i="3"/>
  <c r="D28" i="3"/>
  <c r="D26" i="3"/>
  <c r="D22" i="3"/>
  <c r="D7" i="3"/>
  <c r="D13" i="3"/>
  <c r="B24" i="2" l="1"/>
  <c r="B15" i="2"/>
  <c r="D27" i="4"/>
  <c r="D17" i="4"/>
  <c r="D8" i="4"/>
  <c r="D16" i="4"/>
  <c r="D15" i="4"/>
  <c r="D14" i="4"/>
  <c r="D26" i="4"/>
  <c r="D25" i="4"/>
  <c r="D4" i="4"/>
</calcChain>
</file>

<file path=xl/sharedStrings.xml><?xml version="1.0" encoding="utf-8"?>
<sst xmlns="http://schemas.openxmlformats.org/spreadsheetml/2006/main" count="214" uniqueCount="112">
  <si>
    <t>Авансовые платежи потребителей (на начало периода), руб.</t>
  </si>
  <si>
    <t>0.00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</si>
  <si>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</si>
  <si>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</si>
  <si>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</si>
  <si>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</si>
  <si>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</si>
  <si>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</si>
  <si>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</si>
  <si>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</si>
  <si>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</si>
  <si>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</si>
  <si>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</si>
  <si>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</si>
  <si>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</si>
  <si>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</si>
  <si>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</si>
  <si>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</si>
  <si>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</si>
  <si>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</si>
  <si>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</si>
  <si>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</si>
  <si>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Подробнее</t>
  </si>
  <si>
    <t>Наименование работы (услуги) в рамках выбранной работы (услуги)</t>
  </si>
  <si>
    <t>Периодичность предоставления</t>
  </si>
  <si>
    <t>Единица измерения</t>
  </si>
  <si>
    <t>Стоимость на единицу измерения (руб.)</t>
  </si>
  <si>
    <t>Уборка придомовых территорий</t>
  </si>
  <si>
    <t>Ежемесячно</t>
  </si>
  <si>
    <t>руб./кв.м</t>
  </si>
  <si>
    <t>Дератизация и дезинсекция</t>
  </si>
  <si>
    <t>0.04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</si>
  <si>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</si>
  <si>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Содержание и ремонт общего имущества и инженерного оборудования</t>
  </si>
  <si>
    <t>Работы по обеспечению вывоза бытовых отходов</t>
  </si>
  <si>
    <t>Вывоз и утилизация ТБО</t>
  </si>
  <si>
    <t>2.00</t>
  </si>
  <si>
    <t>Работы по содержанию и ремонту систем внутридомового газового оборудования</t>
  </si>
  <si>
    <t>Содержание ВДГО</t>
  </si>
  <si>
    <t>0.44</t>
  </si>
  <si>
    <t>Распечатка квитанций</t>
  </si>
  <si>
    <t>0.09</t>
  </si>
  <si>
    <t>Тек.рем.общ.имущ.дома и объектов.внеш.благ</t>
  </si>
  <si>
    <t>Текущ.ремонт общ.имущ.дома и объектов внешн.благ</t>
  </si>
  <si>
    <t>Текущий ремонт ВДС (водоснабж.,водоотвед.)</t>
  </si>
  <si>
    <t>Текущий ремонт ВДС (отопление)</t>
  </si>
  <si>
    <t>0.79</t>
  </si>
  <si>
    <t>Текущий ремонт ВДС (электроснабж.)</t>
  </si>
  <si>
    <t>0.45</t>
  </si>
  <si>
    <t>Работы (услуги) по управлению многоквартирным домом</t>
  </si>
  <si>
    <t>Услуги по управлению</t>
  </si>
  <si>
    <t>Работы по содержанию помещений, входящих в состав общего имущества в многоквартирном доме</t>
  </si>
  <si>
    <t>Уборка мест общего пользования</t>
  </si>
  <si>
    <t>1.00</t>
  </si>
  <si>
    <t>3.28</t>
  </si>
  <si>
    <t>5.44</t>
  </si>
  <si>
    <t>2.32</t>
  </si>
  <si>
    <t>1.21</t>
  </si>
  <si>
    <t>2.35</t>
  </si>
  <si>
    <t>Вид коммунальной услуги</t>
  </si>
  <si>
    <t>Факт предоставления</t>
  </si>
  <si>
    <t>Начислено потребителям (руб.)</t>
  </si>
  <si>
    <t>Водоотведение</t>
  </si>
  <si>
    <t>Предоставляется</t>
  </si>
  <si>
    <t>куб.м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</si>
  <si>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</si>
  <si>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</si>
  <si>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</si>
  <si>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</si>
  <si>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</si>
  <si>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</si>
  <si>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</si>
  <si>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Холодное водоснабжение</t>
  </si>
  <si>
    <t>Отопление</t>
  </si>
  <si>
    <t>Гкал</t>
  </si>
  <si>
    <t>№ п/п</t>
  </si>
  <si>
    <t>Вид работы</t>
  </si>
  <si>
    <t>Итого, руб.</t>
  </si>
  <si>
    <t>Стоимость, руб.</t>
  </si>
  <si>
    <t>А)</t>
  </si>
  <si>
    <t>Б)</t>
  </si>
  <si>
    <t>Уборка придомовых территорий (ручная)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</si>
  <si>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дома:</t>
  </si>
  <si>
    <t>Уборка придомовых территорий (механическая): уборка и вывоз снега</t>
  </si>
  <si>
    <t>В)</t>
  </si>
  <si>
    <t>Дератизация  и дезинсекция</t>
  </si>
  <si>
    <t>Промывка и опрессовка, гидравлические испытания системы отопления</t>
  </si>
  <si>
    <t>Ремонт трубопроводов ХВС на вводе</t>
  </si>
  <si>
    <t>Г)</t>
  </si>
  <si>
    <t>Д)</t>
  </si>
  <si>
    <t>Е)</t>
  </si>
  <si>
    <t>Чистка снега и наледи с кровли</t>
  </si>
  <si>
    <t>Текущий ремонт и обслуживание внутридомовых сетей (водоснабж.,водоотвед.): снятие показаний, замена кранов, муфт.</t>
  </si>
  <si>
    <t>Текущий ремонт и обслуживание внутридомовых сетей (отопление): снятие показаний, регулировка и настройка автоматики</t>
  </si>
  <si>
    <t>Ж)</t>
  </si>
  <si>
    <t>Всего оказано услуг на общую сумму:</t>
  </si>
  <si>
    <t xml:space="preserve">ООО Управляющая компания «ТАНДЕМ»
Отчет
о выполнении договора управления многоквартирным домом по адресу:
ул. Чернышевского, д. 116 за период: январь 2017 – декабрь 2017 гг.
Общая площадь – 4515,7 кв.м. Количество квартир – 56. 
Количество зарегистрированных граждан – 114 человека
</t>
  </si>
  <si>
    <t>311 958,99</t>
  </si>
  <si>
    <t>849 264,47</t>
  </si>
  <si>
    <t>785 462,93</t>
  </si>
  <si>
    <t>Обслуживание вент.шахт и дымоходов 1 и 4 подъездов</t>
  </si>
  <si>
    <t>Установка металлокнструкций над входными группами п.№1,2,4</t>
  </si>
  <si>
    <t>Поверка прибора учета тепловой энергии</t>
  </si>
  <si>
    <t>Ремонт кровли</t>
  </si>
  <si>
    <t>Промывка внутридворовой бытовой канализации</t>
  </si>
  <si>
    <t>Текущий ремонт и обслуживание внутридомовых сетей (электроснабжение): снятие показаний, ремонт автоматов в доме, замена электропроводки, установка клипс, заземление в ТУ.</t>
  </si>
  <si>
    <t>Ремонт стен в санузлах после капремонта, ремонт в подъездах (заделка отверстий)</t>
  </si>
  <si>
    <t xml:space="preserve">ООО Управляющая компания «ТАНДЕМ»
Расшифровка Отчета
о выполнении договора управления многоквартирным домом по адресу:
ул. Чернышевского, д. 116 за период: январь 2017 – декабрь 2017 гг.
</t>
  </si>
  <si>
    <t>(жилые и нежилые помещения)</t>
  </si>
  <si>
    <t>(задолженность 2016 года + начисления 2017 года - поступления денжных средств в 2017 году)</t>
  </si>
  <si>
    <t>(начисления  2017 года - сумма за работы, выполненные в 2017 году)</t>
  </si>
  <si>
    <t xml:space="preserve">6505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</si>
</sst>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7A7A7A"/>
      <name val="Arial"/>
      <family val="2"/>
      <charset val="204"/>
    </font>
    <font>
      <sz val="11"/>
      <color rgb="FF646464"/>
      <name val="Arial"/>
      <family val="2"/>
      <charset val="204"/>
    </font>
    <font>
      <sz val="10"/>
      <color rgb="FF646464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FFFF"/>
      <name val="Arial"/>
      <family val="2"/>
      <charset val="204"/>
    </font>
    <font>
      <sz val="10"/>
      <color rgb="FF6E6E6E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color theme="1" tint="0.249977111117893"/>
      <name val="Arial"/>
      <family val="2"/>
      <charset val="204"/>
    </font>
    <font>
      <sz val="8"/>
      <color theme="1" tint="0.249977111117893"/>
      <name val="Arial"/>
      <family val="2"/>
      <charset val="204"/>
    </font>
    <font>
      <sz val="9"/>
      <color theme="1" tint="0.249977111117893"/>
      <name val="Calibri"/>
      <family val="2"/>
      <charset val="204"/>
      <scheme val="minor"/>
    </font>
    <font>
      <sz val="11"/>
      <color theme="1" tint="0.249977111117893"/>
      <name val="Calibri"/>
      <family val="2"/>
      <charset val="204"/>
      <scheme val="minor"/>
    </font>
    <font>
      <sz val="11"/>
      <color theme="1" tint="0.249977111117893"/>
      <name val="Arial"/>
      <family val="2"/>
      <charset val="204"/>
    </font>
    <font>
      <sz val="10"/>
      <color theme="1" tint="0.249977111117893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sz val="11"/>
      <color theme="1" tint="0.24997711111789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theme="1" tint="0.249977111117893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278BD3"/>
        <bgColor indexed="64"/>
      </patternFill>
    </fill>
    <fill>
      <patternFill patternType="solid">
        <fgColor rgb="FFFAFAFA"/>
        <bgColor indexed="64"/>
      </patternFill>
    </fill>
  </fills>
  <borders count="7">
    <border>
      <left/>
      <right/>
      <top/>
      <bottom/>
      <diagonal/>
    </border>
    <border>
      <left/>
      <right/>
      <top style="dotted">
        <color rgb="FF000000"/>
      </top>
      <bottom/>
      <diagonal/>
    </border>
    <border>
      <left/>
      <right/>
      <top/>
      <bottom style="medium">
        <color rgb="FFECECEE"/>
      </bottom>
      <diagonal/>
    </border>
    <border>
      <left style="medium">
        <color rgb="FFFFFFFF"/>
      </left>
      <right/>
      <top style="dotted">
        <color rgb="FFD7D7D7"/>
      </top>
      <bottom/>
      <diagonal/>
    </border>
    <border>
      <left/>
      <right/>
      <top style="dotted">
        <color rgb="FFD7D7D7"/>
      </top>
      <bottom/>
      <diagonal/>
    </border>
    <border>
      <left style="medium">
        <color rgb="FFFFFFFF"/>
      </left>
      <right/>
      <top style="dotted">
        <color rgb="FFD7D7D7"/>
      </top>
      <bottom style="dotted">
        <color rgb="FFD7D7D7"/>
      </bottom>
      <diagonal/>
    </border>
    <border>
      <left/>
      <right/>
      <top style="dotted">
        <color rgb="FFD7D7D7"/>
      </top>
      <bottom style="dotted">
        <color rgb="FFD7D7D7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right" wrapText="1" indent="1"/>
    </xf>
    <xf numFmtId="0" fontId="2" fillId="2" borderId="2" xfId="0" applyFont="1" applyFill="1" applyBorder="1" applyAlignment="1">
      <alignment horizontal="right" wrapText="1" indent="1"/>
    </xf>
    <xf numFmtId="0" fontId="3" fillId="2" borderId="2" xfId="0" applyFont="1" applyFill="1" applyBorder="1" applyAlignment="1">
      <alignment horizontal="right" wrapText="1"/>
    </xf>
    <xf numFmtId="0" fontId="5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6" fillId="0" borderId="0" xfId="0" applyFont="1"/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 indent="1"/>
    </xf>
    <xf numFmtId="0" fontId="1" fillId="4" borderId="4" xfId="0" applyFont="1" applyFill="1" applyBorder="1" applyAlignment="1">
      <alignment horizontal="left" vertical="center" wrapText="1" indent="1"/>
    </xf>
    <xf numFmtId="0" fontId="8" fillId="4" borderId="4" xfId="0" applyFont="1" applyFill="1" applyBorder="1" applyAlignment="1">
      <alignment horizontal="right" vertical="center" wrapText="1" indent="1"/>
    </xf>
    <xf numFmtId="0" fontId="8" fillId="4" borderId="4" xfId="0" applyFont="1" applyFill="1" applyBorder="1" applyAlignment="1">
      <alignment horizontal="left" vertical="center" wrapText="1" indent="1"/>
    </xf>
    <xf numFmtId="0" fontId="9" fillId="0" borderId="0" xfId="0" applyFont="1"/>
    <xf numFmtId="0" fontId="10" fillId="4" borderId="4" xfId="0" applyFont="1" applyFill="1" applyBorder="1" applyAlignment="1">
      <alignment horizontal="right" vertical="center" wrapText="1" indent="1"/>
    </xf>
    <xf numFmtId="0" fontId="10" fillId="4" borderId="4" xfId="0" applyFont="1" applyFill="1" applyBorder="1" applyAlignment="1">
      <alignment horizontal="left" vertical="center" wrapText="1" indent="1"/>
    </xf>
    <xf numFmtId="0" fontId="11" fillId="4" borderId="4" xfId="0" applyFont="1" applyFill="1" applyBorder="1" applyAlignment="1">
      <alignment horizontal="right" vertical="center" wrapText="1" indent="1"/>
    </xf>
    <xf numFmtId="0" fontId="12" fillId="2" borderId="1" xfId="0" applyFont="1" applyFill="1" applyBorder="1" applyAlignment="1">
      <alignment horizontal="left" vertical="center" wrapText="1" indent="1"/>
    </xf>
    <xf numFmtId="0" fontId="13" fillId="2" borderId="0" xfId="0" applyFont="1" applyFill="1" applyAlignment="1">
      <alignment horizontal="left" vertical="center" wrapText="1" indent="1"/>
    </xf>
    <xf numFmtId="0" fontId="13" fillId="2" borderId="0" xfId="0" applyFont="1" applyFill="1" applyAlignment="1">
      <alignment horizontal="right" vertical="center" wrapText="1" indent="1"/>
    </xf>
    <xf numFmtId="49" fontId="13" fillId="2" borderId="0" xfId="0" applyNumberFormat="1" applyFont="1" applyFill="1" applyAlignment="1">
      <alignment horizontal="right" vertical="center" wrapText="1" indent="1"/>
    </xf>
    <xf numFmtId="0" fontId="13" fillId="2" borderId="2" xfId="0" applyFont="1" applyFill="1" applyBorder="1" applyAlignment="1">
      <alignment horizontal="left" vertical="center" wrapText="1" indent="1"/>
    </xf>
    <xf numFmtId="0" fontId="13" fillId="2" borderId="2" xfId="0" applyFont="1" applyFill="1" applyBorder="1" applyAlignment="1">
      <alignment horizontal="right" vertical="center" wrapText="1" indent="1"/>
    </xf>
    <xf numFmtId="0" fontId="0" fillId="2" borderId="2" xfId="0" applyFill="1" applyBorder="1"/>
    <xf numFmtId="0" fontId="14" fillId="2" borderId="1" xfId="0" applyFont="1" applyFill="1" applyBorder="1" applyAlignment="1">
      <alignment horizontal="left" wrapText="1"/>
    </xf>
    <xf numFmtId="0" fontId="14" fillId="2" borderId="0" xfId="0" applyFont="1" applyFill="1" applyAlignment="1">
      <alignment horizontal="right" wrapText="1"/>
    </xf>
    <xf numFmtId="0" fontId="13" fillId="2" borderId="1" xfId="0" applyFont="1" applyFill="1" applyBorder="1"/>
    <xf numFmtId="0" fontId="14" fillId="2" borderId="0" xfId="0" applyFont="1" applyFill="1" applyAlignment="1">
      <alignment horizontal="right" wrapText="1" indent="1"/>
    </xf>
    <xf numFmtId="0" fontId="14" fillId="2" borderId="0" xfId="0" applyFont="1" applyFill="1" applyAlignment="1">
      <alignment horizontal="right"/>
    </xf>
    <xf numFmtId="0" fontId="13" fillId="2" borderId="0" xfId="0" applyFont="1" applyFill="1"/>
    <xf numFmtId="0" fontId="14" fillId="2" borderId="0" xfId="0" applyFont="1" applyFill="1" applyAlignment="1">
      <alignment horizontal="left" wrapText="1"/>
    </xf>
    <xf numFmtId="0" fontId="13" fillId="0" borderId="0" xfId="0" applyFont="1"/>
    <xf numFmtId="0" fontId="15" fillId="0" borderId="0" xfId="0" applyFont="1" applyAlignment="1">
      <alignment horizontal="left" wrapText="1"/>
    </xf>
    <xf numFmtId="0" fontId="15" fillId="2" borderId="0" xfId="0" applyFont="1" applyFill="1" applyAlignment="1">
      <alignment horizontal="right" wrapText="1" indent="1"/>
    </xf>
    <xf numFmtId="0" fontId="15" fillId="2" borderId="0" xfId="0" applyFont="1" applyFill="1" applyAlignment="1">
      <alignment horizontal="right" wrapText="1"/>
    </xf>
    <xf numFmtId="0" fontId="15" fillId="2" borderId="0" xfId="0" applyFont="1" applyFill="1" applyAlignment="1">
      <alignment horizontal="left" wrapText="1"/>
    </xf>
    <xf numFmtId="0" fontId="17" fillId="2" borderId="0" xfId="0" applyFont="1" applyFill="1" applyAlignment="1">
      <alignment horizontal="right" wrapText="1" indent="1"/>
    </xf>
    <xf numFmtId="0" fontId="16" fillId="0" borderId="0" xfId="0" applyFont="1" applyAlignment="1">
      <alignment vertical="top" wrapText="1"/>
    </xf>
    <xf numFmtId="0" fontId="18" fillId="0" borderId="0" xfId="0" applyFont="1"/>
    <xf numFmtId="0" fontId="0" fillId="0" borderId="0" xfId="0" applyAlignment="1">
      <alignment wrapText="1"/>
    </xf>
    <xf numFmtId="0" fontId="19" fillId="0" borderId="0" xfId="0" applyFont="1" applyAlignment="1">
      <alignment vertical="top" wrapText="1"/>
    </xf>
    <xf numFmtId="0" fontId="0" fillId="0" borderId="0" xfId="0" applyAlignment="1">
      <alignment horizontal="left" wrapText="1"/>
    </xf>
    <xf numFmtId="0" fontId="18" fillId="0" borderId="0" xfId="0" applyFont="1" applyAlignment="1">
      <alignment horizontal="right" wrapText="1"/>
    </xf>
    <xf numFmtId="0" fontId="20" fillId="4" borderId="4" xfId="0" applyFont="1" applyFill="1" applyBorder="1" applyAlignment="1">
      <alignment horizontal="right" vertical="center" wrapText="1" inden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4" fontId="15" fillId="2" borderId="0" xfId="0" applyNumberFormat="1" applyFont="1" applyFill="1" applyAlignment="1">
      <alignment horizontal="right" wrapText="1"/>
    </xf>
    <xf numFmtId="0" fontId="14" fillId="2" borderId="0" xfId="0" applyNumberFormat="1" applyFont="1" applyFill="1" applyAlignment="1">
      <alignment horizontal="right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B36"/>
  <sheetViews>
    <sheetView tabSelected="1" topLeftCell="A25" workbookViewId="0">
      <selection activeCell="B36" sqref="B36"/>
    </sheetView>
  </sheetViews>
  <sheetFormatPr defaultRowHeight="14.5" x14ac:dyDescent="0.35"/>
  <cols>
    <col min="1" max="1" width="77.7265625" customWidth="1"/>
    <col min="2" max="2" width="9.1796875" customWidth="1"/>
  </cols>
  <sheetData>
    <row r="1" spans="1:2" ht="123.75" customHeight="1" x14ac:dyDescent="0.35">
      <c r="A1" s="48" t="s">
        <v>96</v>
      </c>
      <c r="B1" s="49"/>
    </row>
    <row r="2" spans="1:2" ht="18" customHeight="1" x14ac:dyDescent="0.35">
      <c r="A2" s="32" t="s">
        <v>0</v>
      </c>
      <c r="B2" s="32"/>
    </row>
    <row r="3" spans="1:2" ht="18" customHeight="1" x14ac:dyDescent="0.35">
      <c r="A3" s="33"/>
      <c r="B3" s="34" t="s">
        <v>1</v>
      </c>
    </row>
    <row r="4" spans="1:2" ht="18" customHeight="1" x14ac:dyDescent="0.35">
      <c r="A4" s="32" t="s">
        <v>2</v>
      </c>
      <c r="B4" s="32"/>
    </row>
    <row r="5" spans="1:2" ht="18" customHeight="1" x14ac:dyDescent="0.35">
      <c r="A5" s="36"/>
      <c r="B5" s="34" t="s">
        <v>1</v>
      </c>
    </row>
    <row r="6" spans="1:2" ht="18" customHeight="1" x14ac:dyDescent="0.35">
      <c r="A6" s="32" t="s">
        <v>3</v>
      </c>
      <c r="B6" s="32"/>
    </row>
    <row r="7" spans="1:2" ht="18" customHeight="1" x14ac:dyDescent="0.35">
      <c r="A7" s="35" t="s">
        <v>108</v>
      </c>
      <c r="B7" s="34" t="s">
        <v>97</v>
      </c>
    </row>
    <row r="8" spans="1:2" ht="18" customHeight="1" x14ac:dyDescent="0.35">
      <c r="A8" s="5" t="s">
        <v>4</v>
      </c>
      <c r="B8" s="6"/>
    </row>
    <row r="9" spans="1:2" ht="18" customHeight="1" x14ac:dyDescent="0.35">
      <c r="A9" s="33"/>
      <c r="B9" s="34" t="s">
        <v>98</v>
      </c>
    </row>
    <row r="10" spans="1:2" ht="18" customHeight="1" x14ac:dyDescent="0.35">
      <c r="A10" s="35" t="s">
        <v>5</v>
      </c>
      <c r="B10" s="35"/>
    </row>
    <row r="11" spans="1:2" ht="18" customHeight="1" x14ac:dyDescent="0.35">
      <c r="A11" s="33"/>
      <c r="B11" s="46">
        <v>491601.52</v>
      </c>
    </row>
    <row r="12" spans="1:2" ht="18" customHeight="1" x14ac:dyDescent="0.35">
      <c r="A12" s="35" t="s">
        <v>6</v>
      </c>
      <c r="B12" s="35"/>
    </row>
    <row r="13" spans="1:2" ht="18" customHeight="1" x14ac:dyDescent="0.35">
      <c r="A13" s="33"/>
      <c r="B13" s="46">
        <v>239614.07999999999</v>
      </c>
    </row>
    <row r="14" spans="1:2" ht="18" customHeight="1" x14ac:dyDescent="0.35">
      <c r="A14" s="35" t="s">
        <v>7</v>
      </c>
      <c r="B14" s="35"/>
    </row>
    <row r="15" spans="1:2" ht="18" customHeight="1" x14ac:dyDescent="0.35">
      <c r="A15" s="33"/>
      <c r="B15" s="46">
        <v>118048.87</v>
      </c>
    </row>
    <row r="16" spans="1:2" ht="18" customHeight="1" x14ac:dyDescent="0.35">
      <c r="A16" s="5" t="s">
        <v>8</v>
      </c>
      <c r="B16" s="6"/>
    </row>
    <row r="17" spans="1:2" ht="18" customHeight="1" x14ac:dyDescent="0.35">
      <c r="A17" s="33"/>
      <c r="B17" s="34" t="s">
        <v>99</v>
      </c>
    </row>
    <row r="18" spans="1:2" ht="18" customHeight="1" x14ac:dyDescent="0.35">
      <c r="A18" s="35" t="s">
        <v>9</v>
      </c>
      <c r="B18" s="35"/>
    </row>
    <row r="19" spans="1:2" ht="18" customHeight="1" x14ac:dyDescent="0.35">
      <c r="A19" s="33"/>
      <c r="B19" s="34" t="s">
        <v>99</v>
      </c>
    </row>
    <row r="20" spans="1:2" ht="18" customHeight="1" x14ac:dyDescent="0.35">
      <c r="A20" s="35" t="s">
        <v>10</v>
      </c>
      <c r="B20" s="35"/>
    </row>
    <row r="21" spans="1:2" ht="18" customHeight="1" x14ac:dyDescent="0.35">
      <c r="A21" s="33"/>
      <c r="B21" s="34" t="s">
        <v>1</v>
      </c>
    </row>
    <row r="22" spans="1:2" ht="18" customHeight="1" x14ac:dyDescent="0.35">
      <c r="A22" s="35" t="s">
        <v>11</v>
      </c>
      <c r="B22" s="35"/>
    </row>
    <row r="23" spans="1:2" ht="18" customHeight="1" x14ac:dyDescent="0.35">
      <c r="A23" s="33"/>
      <c r="B23" s="34" t="s">
        <v>1</v>
      </c>
    </row>
    <row r="24" spans="1:2" ht="18" customHeight="1" x14ac:dyDescent="0.35">
      <c r="A24" s="35" t="s">
        <v>12</v>
      </c>
      <c r="B24" s="35"/>
    </row>
    <row r="25" spans="1:2" ht="18" customHeight="1" x14ac:dyDescent="0.35">
      <c r="A25" s="33"/>
      <c r="B25" s="34" t="s">
        <v>1</v>
      </c>
    </row>
    <row r="26" spans="1:2" ht="18" customHeight="1" x14ac:dyDescent="0.35">
      <c r="A26" s="35" t="s">
        <v>13</v>
      </c>
      <c r="B26" s="35"/>
    </row>
    <row r="27" spans="1:2" ht="18" customHeight="1" x14ac:dyDescent="0.35">
      <c r="A27" s="33"/>
      <c r="B27" s="34" t="s">
        <v>1</v>
      </c>
    </row>
    <row r="28" spans="1:2" ht="18" customHeight="1" x14ac:dyDescent="0.35">
      <c r="A28" s="32" t="s">
        <v>14</v>
      </c>
      <c r="B28" s="32"/>
    </row>
    <row r="29" spans="1:2" ht="18" customHeight="1" x14ac:dyDescent="0.35">
      <c r="A29" s="33"/>
      <c r="B29" s="34" t="s">
        <v>99</v>
      </c>
    </row>
    <row r="30" spans="1:2" ht="18" customHeight="1" x14ac:dyDescent="0.35">
      <c r="A30" s="32" t="s">
        <v>15</v>
      </c>
      <c r="B30" s="32"/>
    </row>
    <row r="31" spans="1:2" ht="18" customHeight="1" x14ac:dyDescent="0.35">
      <c r="A31" s="33"/>
      <c r="B31" s="34" t="s">
        <v>1</v>
      </c>
    </row>
    <row r="32" spans="1:2" ht="18" customHeight="1" x14ac:dyDescent="0.35">
      <c r="A32" s="32" t="s">
        <v>16</v>
      </c>
      <c r="B32" s="32"/>
    </row>
    <row r="33" spans="1:2" ht="18" customHeight="1" x14ac:dyDescent="0.35">
      <c r="A33" s="33" t="s">
        <v>110</v>
      </c>
      <c r="B33" s="46">
        <v>49151.09</v>
      </c>
    </row>
    <row r="34" spans="1:2" ht="18" customHeight="1" x14ac:dyDescent="0.35">
      <c r="A34" s="32" t="s">
        <v>17</v>
      </c>
      <c r="B34" s="32"/>
    </row>
    <row r="35" spans="1:2" ht="18" customHeight="1" x14ac:dyDescent="0.35">
      <c r="A35" s="33" t="s">
        <v>109</v>
      </c>
      <c r="B35" s="46">
        <v>375760.53</v>
      </c>
    </row>
    <row r="36" spans="1:2" ht="20.149999999999999" customHeight="1" x14ac:dyDescent="0.35">
      <c r="A36" s="7"/>
      <c r="B36" s="7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9"/>
  <sheetViews>
    <sheetView topLeftCell="A34" workbookViewId="0">
      <selection activeCell="D20" sqref="D20"/>
    </sheetView>
  </sheetViews>
  <sheetFormatPr defaultRowHeight="14.5" x14ac:dyDescent="0.35"/>
  <cols>
    <col min="1" max="1" width="42.1796875" customWidth="1"/>
    <col min="2" max="2" width="19.7265625" customWidth="1"/>
    <col min="3" max="3" width="12.7265625" customWidth="1"/>
    <col min="4" max="4" width="10.26953125" customWidth="1"/>
  </cols>
  <sheetData>
    <row r="1" spans="1:4" ht="57" customHeight="1" x14ac:dyDescent="0.35">
      <c r="A1" s="8" t="s">
        <v>18</v>
      </c>
      <c r="B1" s="9" t="s">
        <v>19</v>
      </c>
      <c r="C1" s="50" t="s">
        <v>20</v>
      </c>
      <c r="D1" s="51"/>
    </row>
    <row r="2" spans="1:4" ht="73" customHeight="1" x14ac:dyDescent="0.35">
      <c r="A2" s="10" t="s">
        <v>21</v>
      </c>
      <c r="B2" s="14">
        <v>109249.25</v>
      </c>
      <c r="C2" s="15">
        <v>2</v>
      </c>
      <c r="D2" s="16" t="s">
        <v>22</v>
      </c>
    </row>
    <row r="3" spans="1:4" ht="66.75" customHeight="1" x14ac:dyDescent="0.35">
      <c r="A3" s="17" t="s">
        <v>23</v>
      </c>
      <c r="B3" s="17" t="s">
        <v>24</v>
      </c>
      <c r="C3" s="17" t="s">
        <v>25</v>
      </c>
      <c r="D3" s="17" t="s">
        <v>26</v>
      </c>
    </row>
    <row r="4" spans="1:4" ht="27" customHeight="1" x14ac:dyDescent="0.35">
      <c r="A4" s="18" t="s">
        <v>27</v>
      </c>
      <c r="B4" s="18" t="s">
        <v>28</v>
      </c>
      <c r="C4" s="18" t="s">
        <v>29</v>
      </c>
      <c r="D4" s="19" t="s">
        <v>54</v>
      </c>
    </row>
    <row r="5" spans="1:4" ht="27" customHeight="1" x14ac:dyDescent="0.35">
      <c r="A5" s="18" t="s">
        <v>30</v>
      </c>
      <c r="B5" s="18" t="s">
        <v>28</v>
      </c>
      <c r="C5" s="18" t="s">
        <v>29</v>
      </c>
      <c r="D5" s="19" t="s">
        <v>31</v>
      </c>
    </row>
    <row r="6" spans="1:4" ht="73" customHeight="1" x14ac:dyDescent="0.35">
      <c r="A6" s="10" t="s">
        <v>32</v>
      </c>
      <c r="B6" s="14">
        <v>179010.82</v>
      </c>
      <c r="C6" s="15">
        <v>1</v>
      </c>
      <c r="D6" s="16" t="s">
        <v>22</v>
      </c>
    </row>
    <row r="7" spans="1:4" ht="66" customHeight="1" x14ac:dyDescent="0.35">
      <c r="A7" s="17" t="s">
        <v>23</v>
      </c>
      <c r="B7" s="17" t="s">
        <v>24</v>
      </c>
      <c r="C7" s="17" t="s">
        <v>25</v>
      </c>
      <c r="D7" s="17" t="s">
        <v>26</v>
      </c>
    </row>
    <row r="8" spans="1:4" ht="32.25" customHeight="1" x14ac:dyDescent="0.35">
      <c r="A8" s="18" t="s">
        <v>33</v>
      </c>
      <c r="B8" s="18" t="s">
        <v>28</v>
      </c>
      <c r="C8" s="18" t="s">
        <v>29</v>
      </c>
      <c r="D8" s="20" t="s">
        <v>55</v>
      </c>
    </row>
    <row r="9" spans="1:4" ht="73" customHeight="1" x14ac:dyDescent="0.35">
      <c r="A9" s="10" t="s">
        <v>34</v>
      </c>
      <c r="B9" s="14">
        <v>65812.800000000003</v>
      </c>
      <c r="C9" s="15">
        <v>1</v>
      </c>
      <c r="D9" s="16" t="s">
        <v>22</v>
      </c>
    </row>
    <row r="10" spans="1:4" s="13" customFormat="1" ht="66" customHeight="1" x14ac:dyDescent="0.3">
      <c r="A10" s="17" t="s">
        <v>23</v>
      </c>
      <c r="B10" s="17" t="s">
        <v>24</v>
      </c>
      <c r="C10" s="17" t="s">
        <v>25</v>
      </c>
      <c r="D10" s="17" t="s">
        <v>26</v>
      </c>
    </row>
    <row r="11" spans="1:4" ht="30" customHeight="1" x14ac:dyDescent="0.35">
      <c r="A11" s="18" t="s">
        <v>35</v>
      </c>
      <c r="B11" s="18" t="s">
        <v>28</v>
      </c>
      <c r="C11" s="18" t="s">
        <v>29</v>
      </c>
      <c r="D11" s="19" t="s">
        <v>36</v>
      </c>
    </row>
    <row r="12" spans="1:4" ht="73" customHeight="1" x14ac:dyDescent="0.35">
      <c r="A12" s="10" t="s">
        <v>37</v>
      </c>
      <c r="B12" s="14">
        <v>23842.9</v>
      </c>
      <c r="C12" s="15">
        <v>1</v>
      </c>
      <c r="D12" s="16" t="s">
        <v>22</v>
      </c>
    </row>
    <row r="13" spans="1:4" s="13" customFormat="1" ht="66" customHeight="1" x14ac:dyDescent="0.3">
      <c r="A13" s="17" t="s">
        <v>23</v>
      </c>
      <c r="B13" s="17" t="s">
        <v>24</v>
      </c>
      <c r="C13" s="17" t="s">
        <v>25</v>
      </c>
      <c r="D13" s="17" t="s">
        <v>26</v>
      </c>
    </row>
    <row r="14" spans="1:4" ht="30" customHeight="1" x14ac:dyDescent="0.35">
      <c r="A14" s="18" t="s">
        <v>38</v>
      </c>
      <c r="B14" s="18" t="s">
        <v>28</v>
      </c>
      <c r="C14" s="18" t="s">
        <v>29</v>
      </c>
      <c r="D14" s="19" t="s">
        <v>39</v>
      </c>
    </row>
    <row r="15" spans="1:4" ht="73" customHeight="1" x14ac:dyDescent="0.35">
      <c r="A15" s="10" t="s">
        <v>40</v>
      </c>
      <c r="B15" s="14">
        <f>'Расшифровка отчета'!D16</f>
        <v>2961.48</v>
      </c>
      <c r="C15" s="15">
        <v>1</v>
      </c>
      <c r="D15" s="16" t="s">
        <v>22</v>
      </c>
    </row>
    <row r="16" spans="1:4" s="13" customFormat="1" ht="66" customHeight="1" x14ac:dyDescent="0.3">
      <c r="A16" s="17" t="s">
        <v>23</v>
      </c>
      <c r="B16" s="17" t="s">
        <v>24</v>
      </c>
      <c r="C16" s="17" t="s">
        <v>25</v>
      </c>
      <c r="D16" s="17" t="s">
        <v>26</v>
      </c>
    </row>
    <row r="17" spans="1:4" ht="30" customHeight="1" x14ac:dyDescent="0.35">
      <c r="A17" s="18" t="s">
        <v>40</v>
      </c>
      <c r="B17" s="18" t="s">
        <v>28</v>
      </c>
      <c r="C17" s="18" t="s">
        <v>29</v>
      </c>
      <c r="D17" s="19" t="s">
        <v>41</v>
      </c>
    </row>
    <row r="18" spans="1:4" ht="73" customHeight="1" x14ac:dyDescent="0.35">
      <c r="A18" s="10" t="s">
        <v>42</v>
      </c>
      <c r="B18" s="14">
        <v>239614.07999999999</v>
      </c>
      <c r="C18" s="15">
        <v>4</v>
      </c>
      <c r="D18" s="16" t="s">
        <v>22</v>
      </c>
    </row>
    <row r="19" spans="1:4" s="13" customFormat="1" ht="66" customHeight="1" x14ac:dyDescent="0.3">
      <c r="A19" s="17" t="s">
        <v>23</v>
      </c>
      <c r="B19" s="17" t="s">
        <v>24</v>
      </c>
      <c r="C19" s="17" t="s">
        <v>25</v>
      </c>
      <c r="D19" s="17" t="s">
        <v>26</v>
      </c>
    </row>
    <row r="20" spans="1:4" ht="30" customHeight="1" x14ac:dyDescent="0.35">
      <c r="A20" s="18" t="s">
        <v>43</v>
      </c>
      <c r="B20" s="18" t="s">
        <v>28</v>
      </c>
      <c r="C20" s="18" t="s">
        <v>29</v>
      </c>
      <c r="D20" s="20" t="s">
        <v>56</v>
      </c>
    </row>
    <row r="21" spans="1:4" ht="30" customHeight="1" x14ac:dyDescent="0.35">
      <c r="A21" s="18" t="s">
        <v>44</v>
      </c>
      <c r="B21" s="18" t="s">
        <v>28</v>
      </c>
      <c r="C21" s="18" t="s">
        <v>29</v>
      </c>
      <c r="D21" s="20" t="s">
        <v>57</v>
      </c>
    </row>
    <row r="22" spans="1:4" ht="30" customHeight="1" x14ac:dyDescent="0.35">
      <c r="A22" s="18" t="s">
        <v>45</v>
      </c>
      <c r="B22" s="18" t="s">
        <v>28</v>
      </c>
      <c r="C22" s="18" t="s">
        <v>29</v>
      </c>
      <c r="D22" s="19" t="s">
        <v>46</v>
      </c>
    </row>
    <row r="23" spans="1:4" ht="30" customHeight="1" x14ac:dyDescent="0.35">
      <c r="A23" s="18" t="s">
        <v>47</v>
      </c>
      <c r="B23" s="18" t="s">
        <v>28</v>
      </c>
      <c r="C23" s="18" t="s">
        <v>29</v>
      </c>
      <c r="D23" s="19" t="s">
        <v>48</v>
      </c>
    </row>
    <row r="24" spans="1:4" ht="73" customHeight="1" x14ac:dyDescent="0.35">
      <c r="A24" s="10" t="s">
        <v>49</v>
      </c>
      <c r="B24" s="14">
        <f>'Расшифровка отчета'!D25</f>
        <v>118048.87</v>
      </c>
      <c r="C24" s="15">
        <v>1</v>
      </c>
      <c r="D24" s="16" t="s">
        <v>22</v>
      </c>
    </row>
    <row r="25" spans="1:4" s="13" customFormat="1" ht="66" customHeight="1" x14ac:dyDescent="0.3">
      <c r="A25" s="17" t="s">
        <v>23</v>
      </c>
      <c r="B25" s="17" t="s">
        <v>24</v>
      </c>
      <c r="C25" s="17" t="s">
        <v>25</v>
      </c>
      <c r="D25" s="17" t="s">
        <v>26</v>
      </c>
    </row>
    <row r="26" spans="1:4" ht="30" customHeight="1" x14ac:dyDescent="0.35">
      <c r="A26" s="18" t="s">
        <v>50</v>
      </c>
      <c r="B26" s="18" t="s">
        <v>28</v>
      </c>
      <c r="C26" s="18" t="s">
        <v>29</v>
      </c>
      <c r="D26" s="20" t="s">
        <v>58</v>
      </c>
    </row>
    <row r="27" spans="1:4" ht="73" customHeight="1" x14ac:dyDescent="0.35">
      <c r="A27" s="10" t="s">
        <v>51</v>
      </c>
      <c r="B27" s="14">
        <v>32906.400000000001</v>
      </c>
      <c r="C27" s="15">
        <v>1</v>
      </c>
      <c r="D27" s="16" t="s">
        <v>22</v>
      </c>
    </row>
    <row r="28" spans="1:4" s="13" customFormat="1" ht="66" customHeight="1" x14ac:dyDescent="0.3">
      <c r="A28" s="17" t="s">
        <v>23</v>
      </c>
      <c r="B28" s="17" t="s">
        <v>24</v>
      </c>
      <c r="C28" s="17" t="s">
        <v>25</v>
      </c>
      <c r="D28" s="17" t="s">
        <v>26</v>
      </c>
    </row>
    <row r="29" spans="1:4" ht="30" customHeight="1" thickBot="1" x14ac:dyDescent="0.4">
      <c r="A29" s="21" t="s">
        <v>52</v>
      </c>
      <c r="B29" s="21" t="s">
        <v>28</v>
      </c>
      <c r="C29" s="21" t="s">
        <v>29</v>
      </c>
      <c r="D29" s="22" t="s">
        <v>53</v>
      </c>
    </row>
  </sheetData>
  <mergeCells count="1">
    <mergeCell ref="C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6"/>
  <sheetViews>
    <sheetView workbookViewId="0">
      <selection activeCell="C36" sqref="C36"/>
    </sheetView>
  </sheetViews>
  <sheetFormatPr defaultRowHeight="14.5" x14ac:dyDescent="0.35"/>
  <cols>
    <col min="1" max="1" width="27.54296875" customWidth="1"/>
    <col min="2" max="2" width="18.7265625" customWidth="1"/>
    <col min="3" max="3" width="14.7265625" customWidth="1"/>
    <col min="4" max="4" width="15.54296875" customWidth="1"/>
  </cols>
  <sheetData>
    <row r="1" spans="1:4" ht="37.5" x14ac:dyDescent="0.35">
      <c r="A1" s="8" t="s">
        <v>59</v>
      </c>
      <c r="B1" s="9" t="s">
        <v>60</v>
      </c>
      <c r="C1" s="9" t="s">
        <v>25</v>
      </c>
      <c r="D1" s="9" t="s">
        <v>61</v>
      </c>
    </row>
    <row r="2" spans="1:4" x14ac:dyDescent="0.35">
      <c r="A2" s="10" t="s">
        <v>62</v>
      </c>
      <c r="B2" s="12" t="s">
        <v>63</v>
      </c>
      <c r="C2" s="12" t="s">
        <v>64</v>
      </c>
      <c r="D2" s="11">
        <v>152841.97</v>
      </c>
    </row>
    <row r="3" spans="1:4" ht="28.5" x14ac:dyDescent="0.35">
      <c r="A3" s="24" t="s">
        <v>65</v>
      </c>
      <c r="B3" s="24"/>
      <c r="C3" s="26"/>
      <c r="D3" s="26"/>
    </row>
    <row r="4" spans="1:4" ht="28.5" x14ac:dyDescent="0.35">
      <c r="A4" s="27"/>
      <c r="B4" s="31"/>
      <c r="C4" s="25" t="s">
        <v>111</v>
      </c>
      <c r="D4" s="29"/>
    </row>
    <row r="5" spans="1:4" ht="28.5" x14ac:dyDescent="0.35">
      <c r="A5" s="30" t="s">
        <v>66</v>
      </c>
      <c r="B5" s="30"/>
      <c r="C5" s="29"/>
      <c r="D5" s="25">
        <v>135159.91</v>
      </c>
    </row>
    <row r="6" spans="1:4" x14ac:dyDescent="0.35">
      <c r="A6" s="27"/>
      <c r="B6" s="31"/>
      <c r="C6" s="29"/>
      <c r="D6" s="29"/>
    </row>
    <row r="7" spans="1:4" ht="28.5" x14ac:dyDescent="0.35">
      <c r="A7" s="30" t="s">
        <v>67</v>
      </c>
      <c r="B7" s="30"/>
      <c r="C7" s="29"/>
      <c r="D7" s="25">
        <f>D9-D5</f>
        <v>17682.059999999969</v>
      </c>
    </row>
    <row r="8" spans="1:4" x14ac:dyDescent="0.35">
      <c r="A8" s="27"/>
      <c r="B8" s="31"/>
      <c r="C8" s="29"/>
      <c r="D8" s="29"/>
    </row>
    <row r="9" spans="1:4" ht="56.5" x14ac:dyDescent="0.35">
      <c r="A9" s="30" t="s">
        <v>68</v>
      </c>
      <c r="B9" s="30"/>
      <c r="C9" s="29"/>
      <c r="D9" s="25">
        <v>152841.96999999997</v>
      </c>
    </row>
    <row r="10" spans="1:4" x14ac:dyDescent="0.35">
      <c r="A10" s="27"/>
      <c r="B10" s="31"/>
      <c r="C10" s="29"/>
      <c r="D10" s="29"/>
    </row>
    <row r="11" spans="1:4" ht="56.5" x14ac:dyDescent="0.35">
      <c r="A11" s="30" t="s">
        <v>69</v>
      </c>
      <c r="B11" s="30"/>
      <c r="C11" s="29"/>
      <c r="D11" s="25">
        <v>135159.91</v>
      </c>
    </row>
    <row r="12" spans="1:4" x14ac:dyDescent="0.35">
      <c r="A12" s="27"/>
      <c r="B12" s="31"/>
      <c r="C12" s="29"/>
      <c r="D12" s="29"/>
    </row>
    <row r="13" spans="1:4" ht="70.5" x14ac:dyDescent="0.35">
      <c r="A13" s="30" t="s">
        <v>70</v>
      </c>
      <c r="B13" s="30"/>
      <c r="C13" s="29"/>
      <c r="D13" s="25">
        <f>D9-D11</f>
        <v>17682.059999999969</v>
      </c>
    </row>
    <row r="14" spans="1:4" x14ac:dyDescent="0.35">
      <c r="A14" s="27"/>
      <c r="B14" s="31"/>
      <c r="C14" s="29"/>
      <c r="D14" s="29"/>
    </row>
    <row r="15" spans="1:4" ht="70.5" x14ac:dyDescent="0.35">
      <c r="A15" s="30" t="s">
        <v>71</v>
      </c>
      <c r="B15" s="30"/>
      <c r="C15" s="29"/>
      <c r="D15" s="25" t="s">
        <v>1</v>
      </c>
    </row>
    <row r="16" spans="1:4" x14ac:dyDescent="0.35">
      <c r="A16" s="2"/>
      <c r="C16" s="1"/>
      <c r="D16" s="1"/>
    </row>
    <row r="17" spans="1:4" x14ac:dyDescent="0.35">
      <c r="A17" s="10" t="s">
        <v>72</v>
      </c>
      <c r="B17" s="12" t="s">
        <v>63</v>
      </c>
      <c r="C17" s="12" t="s">
        <v>64</v>
      </c>
      <c r="D17" s="11">
        <v>211831.64</v>
      </c>
    </row>
    <row r="18" spans="1:4" ht="28.5" x14ac:dyDescent="0.35">
      <c r="A18" s="24" t="s">
        <v>65</v>
      </c>
      <c r="B18" s="24"/>
      <c r="C18" s="28">
        <v>6505</v>
      </c>
      <c r="D18" s="26"/>
    </row>
    <row r="19" spans="1:4" x14ac:dyDescent="0.35">
      <c r="A19" s="27"/>
      <c r="B19" s="31"/>
      <c r="C19" s="29"/>
      <c r="D19" s="29"/>
    </row>
    <row r="20" spans="1:4" ht="28.5" x14ac:dyDescent="0.35">
      <c r="A20" s="30" t="s">
        <v>66</v>
      </c>
      <c r="B20" s="30"/>
      <c r="C20" s="29"/>
      <c r="D20" s="25">
        <v>200235.6</v>
      </c>
    </row>
    <row r="21" spans="1:4" x14ac:dyDescent="0.35">
      <c r="A21" s="27"/>
      <c r="B21" s="31"/>
      <c r="C21" s="29"/>
      <c r="D21" s="29"/>
    </row>
    <row r="22" spans="1:4" ht="28.5" x14ac:dyDescent="0.35">
      <c r="A22" s="30" t="s">
        <v>67</v>
      </c>
      <c r="B22" s="30"/>
      <c r="C22" s="29"/>
      <c r="D22" s="25">
        <f>D24-D20</f>
        <v>11596.039999999979</v>
      </c>
    </row>
    <row r="23" spans="1:4" x14ac:dyDescent="0.35">
      <c r="A23" s="27"/>
      <c r="B23" s="31"/>
      <c r="C23" s="29"/>
      <c r="D23" s="29"/>
    </row>
    <row r="24" spans="1:4" ht="56.5" x14ac:dyDescent="0.35">
      <c r="A24" s="30" t="s">
        <v>68</v>
      </c>
      <c r="B24" s="30"/>
      <c r="C24" s="29"/>
      <c r="D24" s="25">
        <v>211831.63999999998</v>
      </c>
    </row>
    <row r="25" spans="1:4" x14ac:dyDescent="0.35">
      <c r="A25" s="27"/>
      <c r="B25" s="31"/>
      <c r="C25" s="29"/>
      <c r="D25" s="29"/>
    </row>
    <row r="26" spans="1:4" ht="56.5" x14ac:dyDescent="0.35">
      <c r="A26" s="30" t="s">
        <v>69</v>
      </c>
      <c r="B26" s="30"/>
      <c r="C26" s="29"/>
      <c r="D26" s="25">
        <f>D20</f>
        <v>200235.6</v>
      </c>
    </row>
    <row r="27" spans="1:4" x14ac:dyDescent="0.35">
      <c r="A27" s="27"/>
      <c r="B27" s="31"/>
      <c r="C27" s="29"/>
      <c r="D27" s="29"/>
    </row>
    <row r="28" spans="1:4" ht="70.5" x14ac:dyDescent="0.35">
      <c r="A28" s="30" t="s">
        <v>70</v>
      </c>
      <c r="B28" s="30"/>
      <c r="C28" s="29"/>
      <c r="D28" s="25">
        <f>D22</f>
        <v>11596.039999999979</v>
      </c>
    </row>
    <row r="29" spans="1:4" x14ac:dyDescent="0.35">
      <c r="A29" s="27"/>
      <c r="B29" s="31"/>
      <c r="C29" s="29"/>
      <c r="D29" s="29"/>
    </row>
    <row r="30" spans="1:4" ht="70.5" x14ac:dyDescent="0.35">
      <c r="A30" s="30" t="s">
        <v>71</v>
      </c>
      <c r="B30" s="30"/>
      <c r="C30" s="29"/>
      <c r="D30" s="25" t="s">
        <v>1</v>
      </c>
    </row>
    <row r="31" spans="1:4" x14ac:dyDescent="0.35">
      <c r="A31" s="2"/>
      <c r="C31" s="1"/>
      <c r="D31" s="1"/>
    </row>
    <row r="32" spans="1:4" x14ac:dyDescent="0.35">
      <c r="A32" s="10" t="s">
        <v>73</v>
      </c>
      <c r="B32" s="12" t="s">
        <v>63</v>
      </c>
      <c r="C32" s="12" t="s">
        <v>74</v>
      </c>
      <c r="D32" s="11">
        <v>870513.04</v>
      </c>
    </row>
    <row r="33" spans="1:4" ht="28.5" x14ac:dyDescent="0.35">
      <c r="A33" s="24" t="s">
        <v>65</v>
      </c>
      <c r="B33" s="24"/>
      <c r="C33" s="25">
        <v>498.55900000000003</v>
      </c>
      <c r="D33" s="26"/>
    </row>
    <row r="34" spans="1:4" x14ac:dyDescent="0.35">
      <c r="A34" s="27"/>
      <c r="B34" s="28"/>
      <c r="C34" s="29"/>
      <c r="D34" s="29"/>
    </row>
    <row r="35" spans="1:4" ht="28.5" x14ac:dyDescent="0.35">
      <c r="A35" s="30" t="s">
        <v>66</v>
      </c>
      <c r="B35" s="30"/>
      <c r="C35" s="29"/>
      <c r="D35" s="25">
        <v>812382.12</v>
      </c>
    </row>
    <row r="36" spans="1:4" x14ac:dyDescent="0.35">
      <c r="A36" s="27"/>
      <c r="B36" s="25"/>
      <c r="C36" s="29"/>
      <c r="D36" s="25"/>
    </row>
    <row r="37" spans="1:4" ht="28.5" x14ac:dyDescent="0.35">
      <c r="A37" s="30" t="s">
        <v>67</v>
      </c>
      <c r="B37" s="30"/>
      <c r="C37" s="29"/>
      <c r="D37" s="47">
        <f>D39-D35</f>
        <v>58130.920000000042</v>
      </c>
    </row>
    <row r="38" spans="1:4" x14ac:dyDescent="0.35">
      <c r="A38" s="27"/>
      <c r="B38" s="25"/>
      <c r="C38" s="29"/>
      <c r="D38" s="25"/>
    </row>
    <row r="39" spans="1:4" ht="56.5" x14ac:dyDescent="0.35">
      <c r="A39" s="30" t="s">
        <v>68</v>
      </c>
      <c r="B39" s="30"/>
      <c r="C39" s="29"/>
      <c r="D39" s="25">
        <v>870513.04</v>
      </c>
    </row>
    <row r="40" spans="1:4" x14ac:dyDescent="0.35">
      <c r="A40" s="27"/>
      <c r="B40" s="25"/>
      <c r="C40" s="29"/>
      <c r="D40" s="25"/>
    </row>
    <row r="41" spans="1:4" ht="56.5" x14ac:dyDescent="0.35">
      <c r="A41" s="30" t="s">
        <v>69</v>
      </c>
      <c r="B41" s="30"/>
      <c r="C41" s="29"/>
      <c r="D41" s="25">
        <v>812382.12</v>
      </c>
    </row>
    <row r="42" spans="1:4" x14ac:dyDescent="0.35">
      <c r="A42" s="27"/>
      <c r="B42" s="25"/>
      <c r="C42" s="29"/>
      <c r="D42" s="25"/>
    </row>
    <row r="43" spans="1:4" ht="70.5" x14ac:dyDescent="0.35">
      <c r="A43" s="30" t="s">
        <v>70</v>
      </c>
      <c r="B43" s="30"/>
      <c r="C43" s="29"/>
      <c r="D43" s="25">
        <f>D39-D41</f>
        <v>58130.920000000042</v>
      </c>
    </row>
    <row r="44" spans="1:4" x14ac:dyDescent="0.35">
      <c r="A44" s="27"/>
      <c r="B44" s="25"/>
      <c r="C44" s="29"/>
      <c r="D44" s="29"/>
    </row>
    <row r="45" spans="1:4" ht="70.5" x14ac:dyDescent="0.35">
      <c r="A45" s="30" t="s">
        <v>71</v>
      </c>
      <c r="B45" s="30"/>
      <c r="C45" s="29"/>
      <c r="D45" s="25" t="s">
        <v>1</v>
      </c>
    </row>
    <row r="46" spans="1:4" ht="15" thickBot="1" x14ac:dyDescent="0.4">
      <c r="A46" s="3"/>
      <c r="B46" s="4"/>
      <c r="C46" s="23"/>
      <c r="D46" s="2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7"/>
  <sheetViews>
    <sheetView topLeftCell="A25" workbookViewId="0">
      <selection activeCell="D31" sqref="D31"/>
    </sheetView>
  </sheetViews>
  <sheetFormatPr defaultRowHeight="14.5" x14ac:dyDescent="0.35"/>
  <cols>
    <col min="2" max="2" width="47.453125" customWidth="1"/>
    <col min="3" max="3" width="16" customWidth="1"/>
    <col min="4" max="4" width="14.26953125" customWidth="1"/>
  </cols>
  <sheetData>
    <row r="1" spans="1:7" ht="108.75" customHeight="1" x14ac:dyDescent="0.35">
      <c r="A1" s="48" t="s">
        <v>107</v>
      </c>
      <c r="B1" s="48"/>
      <c r="C1" s="48"/>
      <c r="D1" s="48"/>
      <c r="E1" s="37"/>
      <c r="F1" s="37"/>
      <c r="G1" s="37"/>
    </row>
    <row r="3" spans="1:7" x14ac:dyDescent="0.35">
      <c r="A3" s="38" t="s">
        <v>75</v>
      </c>
      <c r="B3" s="38" t="s">
        <v>76</v>
      </c>
      <c r="C3" s="38" t="s">
        <v>78</v>
      </c>
      <c r="D3" s="38" t="s">
        <v>77</v>
      </c>
    </row>
    <row r="4" spans="1:7" ht="72.5" x14ac:dyDescent="0.35">
      <c r="A4" s="44">
        <v>1</v>
      </c>
      <c r="B4" s="40" t="s">
        <v>82</v>
      </c>
      <c r="D4" s="14">
        <f>C5+C6+C7</f>
        <v>130482.73</v>
      </c>
    </row>
    <row r="5" spans="1:7" x14ac:dyDescent="0.35">
      <c r="A5" s="45" t="s">
        <v>79</v>
      </c>
      <c r="B5" t="s">
        <v>81</v>
      </c>
      <c r="C5">
        <v>124057.08</v>
      </c>
    </row>
    <row r="6" spans="1:7" ht="29" x14ac:dyDescent="0.35">
      <c r="A6" s="45" t="s">
        <v>80</v>
      </c>
      <c r="B6" s="39" t="s">
        <v>83</v>
      </c>
      <c r="C6">
        <v>4800</v>
      </c>
    </row>
    <row r="7" spans="1:7" x14ac:dyDescent="0.35">
      <c r="A7" s="45" t="s">
        <v>84</v>
      </c>
      <c r="B7" t="s">
        <v>85</v>
      </c>
      <c r="C7">
        <v>1625.65</v>
      </c>
    </row>
    <row r="8" spans="1:7" ht="58" x14ac:dyDescent="0.35">
      <c r="A8" s="44">
        <v>2</v>
      </c>
      <c r="B8" s="40" t="s">
        <v>32</v>
      </c>
      <c r="D8" s="14">
        <f>C9+C10+C11+C12+C13</f>
        <v>89999.38</v>
      </c>
    </row>
    <row r="9" spans="1:7" x14ac:dyDescent="0.35">
      <c r="A9" s="45" t="s">
        <v>79</v>
      </c>
      <c r="B9" t="s">
        <v>102</v>
      </c>
      <c r="C9">
        <v>9308.7999999999993</v>
      </c>
    </row>
    <row r="10" spans="1:7" ht="29" x14ac:dyDescent="0.35">
      <c r="A10" s="45" t="s">
        <v>80</v>
      </c>
      <c r="B10" s="41" t="s">
        <v>86</v>
      </c>
      <c r="C10">
        <v>49560.58</v>
      </c>
    </row>
    <row r="11" spans="1:7" x14ac:dyDescent="0.35">
      <c r="A11" s="45" t="s">
        <v>84</v>
      </c>
      <c r="B11" t="s">
        <v>87</v>
      </c>
      <c r="C11">
        <v>4000</v>
      </c>
    </row>
    <row r="12" spans="1:7" x14ac:dyDescent="0.35">
      <c r="A12" s="45" t="s">
        <v>88</v>
      </c>
      <c r="B12" t="s">
        <v>100</v>
      </c>
      <c r="C12">
        <v>15370</v>
      </c>
    </row>
    <row r="13" spans="1:7" x14ac:dyDescent="0.35">
      <c r="A13" s="45" t="s">
        <v>89</v>
      </c>
      <c r="B13" t="s">
        <v>104</v>
      </c>
      <c r="C13">
        <v>11760</v>
      </c>
    </row>
    <row r="14" spans="1:7" x14ac:dyDescent="0.35">
      <c r="A14" s="44">
        <v>3</v>
      </c>
      <c r="B14" s="40" t="s">
        <v>34</v>
      </c>
      <c r="C14">
        <v>86401.72</v>
      </c>
      <c r="D14" s="14">
        <f>C14</f>
        <v>86401.72</v>
      </c>
    </row>
    <row r="15" spans="1:7" ht="29" x14ac:dyDescent="0.35">
      <c r="A15" s="44">
        <v>4</v>
      </c>
      <c r="B15" s="40" t="s">
        <v>37</v>
      </c>
      <c r="C15">
        <v>42253.1</v>
      </c>
      <c r="D15" s="14">
        <f>C15</f>
        <v>42253.1</v>
      </c>
    </row>
    <row r="16" spans="1:7" x14ac:dyDescent="0.35">
      <c r="A16" s="44">
        <v>5</v>
      </c>
      <c r="B16" s="40" t="s">
        <v>40</v>
      </c>
      <c r="C16">
        <v>2961.48</v>
      </c>
      <c r="D16" s="14">
        <f>C16</f>
        <v>2961.48</v>
      </c>
    </row>
    <row r="17" spans="1:4" x14ac:dyDescent="0.35">
      <c r="A17" s="44">
        <v>6</v>
      </c>
      <c r="B17" s="40" t="s">
        <v>42</v>
      </c>
      <c r="D17" s="14">
        <f>C18+C19+C20+C21+C22+C23+C24</f>
        <v>292059.7</v>
      </c>
    </row>
    <row r="18" spans="1:4" x14ac:dyDescent="0.35">
      <c r="A18" s="45" t="s">
        <v>79</v>
      </c>
      <c r="B18" t="s">
        <v>103</v>
      </c>
      <c r="C18">
        <v>136539.17000000001</v>
      </c>
    </row>
    <row r="19" spans="1:4" ht="29" x14ac:dyDescent="0.35">
      <c r="A19" s="45" t="s">
        <v>80</v>
      </c>
      <c r="B19" s="41" t="s">
        <v>101</v>
      </c>
      <c r="C19">
        <v>27500</v>
      </c>
    </row>
    <row r="20" spans="1:4" x14ac:dyDescent="0.35">
      <c r="A20" s="45" t="s">
        <v>84</v>
      </c>
      <c r="B20" s="41" t="s">
        <v>91</v>
      </c>
      <c r="C20">
        <v>23640</v>
      </c>
    </row>
    <row r="21" spans="1:4" ht="43.5" x14ac:dyDescent="0.35">
      <c r="A21" s="45" t="s">
        <v>88</v>
      </c>
      <c r="B21" s="41" t="s">
        <v>92</v>
      </c>
      <c r="C21">
        <v>39816.720000000001</v>
      </c>
    </row>
    <row r="22" spans="1:4" ht="43.5" x14ac:dyDescent="0.35">
      <c r="A22" s="45" t="s">
        <v>89</v>
      </c>
      <c r="B22" s="41" t="s">
        <v>93</v>
      </c>
      <c r="C22">
        <v>19133.009999999998</v>
      </c>
    </row>
    <row r="23" spans="1:4" ht="58" x14ac:dyDescent="0.35">
      <c r="A23" s="45" t="s">
        <v>90</v>
      </c>
      <c r="B23" s="41" t="s">
        <v>105</v>
      </c>
      <c r="C23">
        <v>17430.8</v>
      </c>
    </row>
    <row r="24" spans="1:4" ht="29" x14ac:dyDescent="0.35">
      <c r="A24" s="45" t="s">
        <v>94</v>
      </c>
      <c r="B24" s="41" t="s">
        <v>106</v>
      </c>
      <c r="C24">
        <v>28000</v>
      </c>
    </row>
    <row r="25" spans="1:4" ht="29" x14ac:dyDescent="0.35">
      <c r="A25" s="44">
        <v>7</v>
      </c>
      <c r="B25" s="40" t="s">
        <v>49</v>
      </c>
      <c r="C25">
        <v>118048.87</v>
      </c>
      <c r="D25" s="14">
        <f>C25</f>
        <v>118048.87</v>
      </c>
    </row>
    <row r="26" spans="1:4" x14ac:dyDescent="0.35">
      <c r="A26" s="44">
        <v>8</v>
      </c>
      <c r="B26" s="40" t="s">
        <v>52</v>
      </c>
      <c r="C26">
        <v>37906.400000000001</v>
      </c>
      <c r="D26" s="14">
        <f>C26</f>
        <v>37906.400000000001</v>
      </c>
    </row>
    <row r="27" spans="1:4" x14ac:dyDescent="0.35">
      <c r="B27" s="42" t="s">
        <v>95</v>
      </c>
      <c r="D27" s="43">
        <f>D26+D25+D17+D16+D15+D14+D8+D4</f>
        <v>800113.37999999989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ИНФОРМАЦИЯ</vt:lpstr>
      <vt:lpstr>Выполненные работы</vt:lpstr>
      <vt:lpstr>коммунальные услуги</vt:lpstr>
      <vt:lpstr>Расшифровка отчета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Тандем</cp:lastModifiedBy>
  <cp:lastPrinted>2017-07-13T08:48:53Z</cp:lastPrinted>
  <dcterms:created xsi:type="dcterms:W3CDTF">2017-06-20T11:49:38Z</dcterms:created>
  <dcterms:modified xsi:type="dcterms:W3CDTF">2018-04-26T12:25:28Z</dcterms:modified>
</cp:coreProperties>
</file>