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 activeTab="2"/>
  </bookViews>
  <sheets>
    <sheet name="ОБЩАЯ ИНФОРМАЦИЯ" sheetId="1" r:id="rId1"/>
    <sheet name="Расшифровка отчета" sheetId="4" r:id="rId2"/>
    <sheet name="СПРАВОЧНО коммунальные услуги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/>
  <c r="B28"/>
  <c r="D26" i="3"/>
  <c r="D7"/>
  <c r="D2"/>
  <c r="B32" i="1"/>
  <c r="D41" i="3" l="1"/>
  <c r="D37"/>
  <c r="D43" s="1"/>
  <c r="D32"/>
  <c r="D22"/>
  <c r="D28" s="1"/>
  <c r="D17"/>
  <c r="D11"/>
  <c r="D13"/>
  <c r="D47" l="1"/>
  <c r="D17" i="4"/>
  <c r="D8"/>
  <c r="D16"/>
  <c r="D15"/>
  <c r="D14"/>
  <c r="D26"/>
  <c r="D25"/>
  <c r="D4"/>
  <c r="D27" l="1"/>
</calcChain>
</file>

<file path=xl/sharedStrings.xml><?xml version="1.0" encoding="utf-8"?>
<sst xmlns="http://schemas.openxmlformats.org/spreadsheetml/2006/main" count="109" uniqueCount="76">
  <si>
    <t>Авансовые платежи потребителей (на начало периода), руб.</t>
  </si>
  <si>
    <t>0.00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</si>
  <si>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</si>
  <si>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</si>
  <si>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</si>
  <si>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</si>
  <si>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</si>
  <si>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</si>
  <si>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</si>
  <si>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</si>
  <si>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</si>
  <si>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</si>
  <si>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</si>
  <si>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</si>
  <si>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</si>
  <si>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</si>
  <si>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</si>
  <si>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</si>
  <si>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Единица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</si>
  <si>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</si>
  <si>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</si>
  <si>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</si>
  <si>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Распечатка квитанций</t>
  </si>
  <si>
    <t>Тек.рем.общ.имущ.дома и объектов.внеш.благ</t>
  </si>
  <si>
    <t>Работы (услуги) по управлению многоквартирным домом</t>
  </si>
  <si>
    <t>Уборка мест общего пользования</t>
  </si>
  <si>
    <t>Вид коммунальной услуги</t>
  </si>
  <si>
    <t>Факт предоставления</t>
  </si>
  <si>
    <t>Начислено потребителям (руб.)</t>
  </si>
  <si>
    <t>Водоотведение</t>
  </si>
  <si>
    <t>Предоставляется</t>
  </si>
  <si>
    <t>куб.м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</si>
  <si>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</si>
  <si>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</si>
  <si>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</si>
  <si>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</si>
  <si>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</si>
  <si>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</si>
  <si>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</si>
  <si>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Холодное водоснабжение</t>
  </si>
  <si>
    <t>Отопление</t>
  </si>
  <si>
    <t>Гкал</t>
  </si>
  <si>
    <t>№ п/п</t>
  </si>
  <si>
    <t>Вид работы</t>
  </si>
  <si>
    <t>Итого, руб.</t>
  </si>
  <si>
    <t>Стоимость, руб.</t>
  </si>
  <si>
    <t>А)</t>
  </si>
  <si>
    <t>Б)</t>
  </si>
  <si>
    <t>Уборка придомовых территорий (ручная)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</si>
  <si>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дома:</t>
  </si>
  <si>
    <t>Уборка придомовых территорий (механическая): уборка и вывоз снега</t>
  </si>
  <si>
    <t>В)</t>
  </si>
  <si>
    <t>Дератизация  и дезинсекция</t>
  </si>
  <si>
    <t>Промывка и опрессовка, гидравлические испытания системы отопления</t>
  </si>
  <si>
    <t>Г)</t>
  </si>
  <si>
    <t>Д)</t>
  </si>
  <si>
    <t>Е)</t>
  </si>
  <si>
    <t>Чистка снега и наледи с кровли</t>
  </si>
  <si>
    <t>Текущий ремонт и обслуживание внутридомовых сетей (водоснабж.,водоотвед.): снятие показаний, замена кранов, муфт.</t>
  </si>
  <si>
    <t>Ж)</t>
  </si>
  <si>
    <t>Всего оказано услуг на общую сумму:</t>
  </si>
  <si>
    <t>Ремонт кровли</t>
  </si>
  <si>
    <t>(жилые и нежилые помещения)</t>
  </si>
  <si>
    <t>Текущий ремонт и обслуживание внутридомовых сетей (отопление): снятие показаний, регулировка и настройка автоматики, изоляция трубопроводов</t>
  </si>
  <si>
    <t>Обслуживание вент.шахт , диагностика вент. колодцев</t>
  </si>
  <si>
    <t>Диагностика наружного газопровода</t>
  </si>
  <si>
    <t>Общая задолженность перед поставщиком (поставщиками) коммунального ресурса, руб.</t>
  </si>
  <si>
    <t xml:space="preserve">ООО Управляющая компания «ТАНДЕМ»
Расшифровка Отчета
о выполнении договора управления многоквартирным домом по адресу:
ул. Чернышевского, д. 116 за период: январь 2019 – декабрь 2019 гг.
</t>
  </si>
  <si>
    <t>(начисления  2019 года - сумма за работы, выполненные в 2019 году)</t>
  </si>
  <si>
    <t>(задолженность 2018 года + начисления 2019 года - поступления денжных средств в 2019 году)</t>
  </si>
  <si>
    <t>Замена прибора учета теплоснабжения</t>
  </si>
  <si>
    <t>замена почтовых ящиков</t>
  </si>
  <si>
    <t>Ремонт входа на чердак, врезка замков в 4 подъезде</t>
  </si>
  <si>
    <t>Текущий ремонт и обслуживание внутридомовых сетей (электроснабжение): снятие показаний, ремонт автоматов в доме, установка клипс, заземление в ТУ.</t>
  </si>
  <si>
    <t>Закупка инвентаря для дворника, уборщицы, субботника</t>
  </si>
  <si>
    <t xml:space="preserve">ООО Управляющая компания «ТАНДЕМ»
Отчет
о выполнении договора управления многоквартирным домом по адресу:
ул. Чернышевского, д. 116 за период: январь 2019 – декабрь 2019 гг.
Общая площадь – 4218,1 кв.м. Количество квартир – 56. 
Количество зарегистрированных граждан – 111 человек
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</si>
</sst>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7A7A7A"/>
      <name val="Arial"/>
      <family val="2"/>
      <charset val="204"/>
    </font>
    <font>
      <sz val="11"/>
      <color rgb="FF646464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0"/>
      <color rgb="FF6E6E6E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0"/>
      <color theme="1" tint="0.249977111117893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BD3"/>
        <bgColor indexed="64"/>
      </patternFill>
    </fill>
    <fill>
      <patternFill patternType="solid">
        <fgColor rgb="FFFAFAFA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medium">
        <color rgb="FFECECEE"/>
      </bottom>
      <diagonal/>
    </border>
    <border>
      <left style="medium">
        <color rgb="FFFFFFFF"/>
      </left>
      <right/>
      <top style="dotted">
        <color rgb="FFD7D7D7"/>
      </top>
      <bottom/>
      <diagonal/>
    </border>
    <border>
      <left/>
      <right/>
      <top style="dotted">
        <color rgb="FFD7D7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D7D7D7"/>
      </top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ECECEE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wrapText="1" indent="1"/>
    </xf>
    <xf numFmtId="0" fontId="2" fillId="2" borderId="2" xfId="0" applyFont="1" applyFill="1" applyBorder="1" applyAlignment="1">
      <alignment horizontal="right" wrapText="1" indent="1"/>
    </xf>
    <xf numFmtId="0" fontId="3" fillId="2" borderId="2" xfId="0" applyFont="1" applyFill="1" applyBorder="1" applyAlignment="1">
      <alignment horizontal="right" wrapText="1"/>
    </xf>
    <xf numFmtId="0" fontId="5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0" fillId="2" borderId="2" xfId="0" applyFill="1" applyBorder="1"/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9" fillId="2" borderId="1" xfId="0" applyFont="1" applyFill="1" applyBorder="1"/>
    <xf numFmtId="0" fontId="10" fillId="2" borderId="0" xfId="0" applyFont="1" applyFill="1" applyAlignment="1">
      <alignment horizontal="right" wrapText="1" indent="1"/>
    </xf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9" fillId="0" borderId="0" xfId="0" applyFont="1"/>
    <xf numFmtId="0" fontId="12" fillId="0" borderId="0" xfId="0" applyFont="1" applyAlignment="1">
      <alignment vertical="top" wrapText="1"/>
    </xf>
    <xf numFmtId="4" fontId="0" fillId="0" borderId="0" xfId="0" applyNumberFormat="1"/>
    <xf numFmtId="0" fontId="11" fillId="2" borderId="8" xfId="0" applyFont="1" applyFill="1" applyBorder="1" applyAlignment="1">
      <alignment horizontal="left" wrapText="1" indent="1"/>
    </xf>
    <xf numFmtId="0" fontId="10" fillId="2" borderId="10" xfId="0" applyFont="1" applyFill="1" applyBorder="1" applyAlignment="1">
      <alignment horizontal="right" wrapText="1" indent="1"/>
    </xf>
    <xf numFmtId="0" fontId="9" fillId="0" borderId="10" xfId="0" applyFont="1" applyBorder="1"/>
    <xf numFmtId="0" fontId="10" fillId="2" borderId="10" xfId="0" applyFont="1" applyFill="1" applyBorder="1" applyAlignment="1">
      <alignment horizontal="right" wrapText="1"/>
    </xf>
    <xf numFmtId="0" fontId="9" fillId="2" borderId="10" xfId="0" applyFont="1" applyFill="1" applyBorder="1"/>
    <xf numFmtId="0" fontId="10" fillId="2" borderId="11" xfId="0" applyFont="1" applyFill="1" applyBorder="1" applyAlignment="1">
      <alignment horizontal="left" wrapText="1"/>
    </xf>
    <xf numFmtId="0" fontId="9" fillId="2" borderId="11" xfId="0" applyFont="1" applyFill="1" applyBorder="1"/>
    <xf numFmtId="0" fontId="10" fillId="2" borderId="10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left" wrapText="1"/>
    </xf>
    <xf numFmtId="0" fontId="0" fillId="0" borderId="10" xfId="0" applyBorder="1"/>
    <xf numFmtId="0" fontId="7" fillId="4" borderId="13" xfId="0" applyFont="1" applyFill="1" applyBorder="1" applyAlignment="1">
      <alignment horizontal="right" vertical="center" wrapText="1" indent="1"/>
    </xf>
    <xf numFmtId="0" fontId="9" fillId="2" borderId="14" xfId="0" applyFont="1" applyFill="1" applyBorder="1"/>
    <xf numFmtId="0" fontId="9" fillId="2" borderId="9" xfId="0" applyFont="1" applyFill="1" applyBorder="1"/>
    <xf numFmtId="0" fontId="10" fillId="2" borderId="6" xfId="0" applyFont="1" applyFill="1" applyBorder="1" applyAlignment="1">
      <alignment horizontal="right" wrapText="1"/>
    </xf>
    <xf numFmtId="0" fontId="9" fillId="2" borderId="15" xfId="0" applyFont="1" applyFill="1" applyBorder="1"/>
    <xf numFmtId="0" fontId="10" fillId="2" borderId="9" xfId="0" applyFont="1" applyFill="1" applyBorder="1" applyAlignment="1">
      <alignment horizontal="right" wrapText="1"/>
    </xf>
    <xf numFmtId="0" fontId="0" fillId="2" borderId="15" xfId="0" applyFill="1" applyBorder="1"/>
    <xf numFmtId="0" fontId="9" fillId="2" borderId="16" xfId="0" applyFont="1" applyFill="1" applyBorder="1"/>
    <xf numFmtId="0" fontId="10" fillId="2" borderId="15" xfId="0" applyFont="1" applyFill="1" applyBorder="1" applyAlignment="1">
      <alignment horizontal="right" wrapText="1"/>
    </xf>
    <xf numFmtId="0" fontId="10" fillId="2" borderId="9" xfId="0" applyNumberFormat="1" applyFont="1" applyFill="1" applyBorder="1" applyAlignment="1">
      <alignment horizontal="right" wrapText="1"/>
    </xf>
    <xf numFmtId="0" fontId="0" fillId="2" borderId="17" xfId="0" applyFill="1" applyBorder="1"/>
    <xf numFmtId="0" fontId="0" fillId="0" borderId="9" xfId="0" applyBorder="1"/>
    <xf numFmtId="0" fontId="14" fillId="0" borderId="5" xfId="0" applyFont="1" applyBorder="1"/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0" fillId="0" borderId="5" xfId="0" applyBorder="1"/>
    <xf numFmtId="0" fontId="8" fillId="4" borderId="5" xfId="0" applyFont="1" applyFill="1" applyBorder="1" applyAlignment="1">
      <alignment horizontal="right" vertical="center" wrapText="1" inden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14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vertical="center" wrapText="1" indent="1"/>
    </xf>
    <xf numFmtId="0" fontId="11" fillId="0" borderId="7" xfId="0" applyFont="1" applyBorder="1" applyAlignment="1">
      <alignment horizontal="left" wrapText="1"/>
    </xf>
    <xf numFmtId="0" fontId="11" fillId="2" borderId="8" xfId="0" applyFont="1" applyFill="1" applyBorder="1" applyAlignment="1">
      <alignment horizontal="right" wrapText="1" indent="1"/>
    </xf>
    <xf numFmtId="0" fontId="11" fillId="0" borderId="18" xfId="0" applyFont="1" applyBorder="1" applyAlignment="1">
      <alignment horizontal="left" wrapText="1"/>
    </xf>
    <xf numFmtId="0" fontId="13" fillId="2" borderId="8" xfId="0" applyFont="1" applyFill="1" applyBorder="1" applyAlignment="1">
      <alignment horizontal="right" wrapText="1" indent="1"/>
    </xf>
    <xf numFmtId="0" fontId="11" fillId="2" borderId="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4" fontId="18" fillId="2" borderId="5" xfId="0" applyNumberFormat="1" applyFont="1" applyFill="1" applyBorder="1" applyAlignment="1">
      <alignment horizontal="center" vertical="top" wrapText="1"/>
    </xf>
    <xf numFmtId="4" fontId="11" fillId="2" borderId="7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164" fontId="18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6"/>
  <sheetViews>
    <sheetView topLeftCell="A17" zoomScaleNormal="100" workbookViewId="0">
      <selection activeCell="A2" sqref="A2"/>
    </sheetView>
  </sheetViews>
  <sheetFormatPr defaultRowHeight="15"/>
  <cols>
    <col min="1" max="1" width="77.7109375" customWidth="1"/>
    <col min="2" max="2" width="9.85546875" customWidth="1"/>
    <col min="4" max="4" width="10" bestFit="1" customWidth="1"/>
  </cols>
  <sheetData>
    <row r="1" spans="1:4" ht="123.75" customHeight="1">
      <c r="A1" s="67" t="s">
        <v>75</v>
      </c>
      <c r="B1" s="68"/>
    </row>
    <row r="2" spans="1:4" ht="18" customHeight="1">
      <c r="A2" s="54" t="s">
        <v>0</v>
      </c>
      <c r="B2" s="63" t="s">
        <v>1</v>
      </c>
    </row>
    <row r="3" spans="1:4" ht="18" customHeight="1">
      <c r="A3" s="55"/>
      <c r="B3" s="63"/>
    </row>
    <row r="4" spans="1:4" ht="18" customHeight="1">
      <c r="A4" s="56" t="s">
        <v>2</v>
      </c>
      <c r="B4" s="62">
        <v>89139.160000000033</v>
      </c>
    </row>
    <row r="5" spans="1:4" ht="18" customHeight="1">
      <c r="A5" s="57"/>
      <c r="B5" s="62"/>
    </row>
    <row r="6" spans="1:4" ht="18" customHeight="1">
      <c r="A6" s="56" t="s">
        <v>3</v>
      </c>
      <c r="B6" s="62">
        <v>553103.44000000006</v>
      </c>
    </row>
    <row r="7" spans="1:4" ht="18" customHeight="1">
      <c r="A7" s="58" t="s">
        <v>62</v>
      </c>
      <c r="B7" s="62"/>
    </row>
    <row r="8" spans="1:4" ht="18" customHeight="1">
      <c r="A8" s="59" t="s">
        <v>4</v>
      </c>
      <c r="B8" s="69">
        <v>856711.4</v>
      </c>
    </row>
    <row r="9" spans="1:4" ht="18" customHeight="1">
      <c r="A9" s="55"/>
      <c r="B9" s="69"/>
    </row>
    <row r="10" spans="1:4" ht="18" customHeight="1">
      <c r="A10" s="60" t="s">
        <v>5</v>
      </c>
      <c r="B10" s="62">
        <v>364729.79</v>
      </c>
    </row>
    <row r="11" spans="1:4" ht="18" customHeight="1">
      <c r="A11" s="55"/>
      <c r="B11" s="62"/>
      <c r="D11" s="19"/>
    </row>
    <row r="12" spans="1:4" ht="18" customHeight="1">
      <c r="A12" s="60" t="s">
        <v>6</v>
      </c>
      <c r="B12" s="62">
        <v>156061.76000000001</v>
      </c>
    </row>
    <row r="13" spans="1:4" ht="18" customHeight="1">
      <c r="A13" s="55"/>
      <c r="B13" s="62"/>
    </row>
    <row r="14" spans="1:4" ht="18" customHeight="1">
      <c r="A14" s="60" t="s">
        <v>7</v>
      </c>
      <c r="B14" s="62">
        <v>141431.73000000001</v>
      </c>
    </row>
    <row r="15" spans="1:4" ht="18" customHeight="1">
      <c r="A15" s="55"/>
      <c r="B15" s="62"/>
    </row>
    <row r="16" spans="1:4" ht="18" customHeight="1">
      <c r="A16" s="59" t="s">
        <v>8</v>
      </c>
      <c r="B16" s="64">
        <v>850446.56</v>
      </c>
    </row>
    <row r="17" spans="1:2" ht="18" customHeight="1">
      <c r="A17" s="55"/>
      <c r="B17" s="64"/>
    </row>
    <row r="18" spans="1:2" ht="18" customHeight="1">
      <c r="A18" s="60" t="s">
        <v>9</v>
      </c>
      <c r="B18" s="65">
        <v>850446.56</v>
      </c>
    </row>
    <row r="19" spans="1:2" ht="18" customHeight="1">
      <c r="A19" s="55"/>
      <c r="B19" s="66"/>
    </row>
    <row r="20" spans="1:2" ht="18" customHeight="1">
      <c r="A20" s="60" t="s">
        <v>10</v>
      </c>
      <c r="B20" s="63" t="s">
        <v>1</v>
      </c>
    </row>
    <row r="21" spans="1:2" ht="18" customHeight="1">
      <c r="A21" s="55"/>
      <c r="B21" s="63"/>
    </row>
    <row r="22" spans="1:2" ht="18" customHeight="1">
      <c r="A22" s="60" t="s">
        <v>11</v>
      </c>
      <c r="B22" s="63" t="s">
        <v>1</v>
      </c>
    </row>
    <row r="23" spans="1:2" ht="18" customHeight="1">
      <c r="A23" s="55"/>
      <c r="B23" s="63"/>
    </row>
    <row r="24" spans="1:2" ht="18" customHeight="1">
      <c r="A24" s="60" t="s">
        <v>12</v>
      </c>
      <c r="B24" s="63" t="s">
        <v>1</v>
      </c>
    </row>
    <row r="25" spans="1:2" ht="18" customHeight="1">
      <c r="A25" s="55"/>
      <c r="B25" s="63"/>
    </row>
    <row r="26" spans="1:2" ht="18" customHeight="1">
      <c r="A26" s="60" t="s">
        <v>13</v>
      </c>
      <c r="B26" s="63" t="s">
        <v>1</v>
      </c>
    </row>
    <row r="27" spans="1:2" ht="18" customHeight="1">
      <c r="A27" s="55"/>
      <c r="B27" s="63"/>
    </row>
    <row r="28" spans="1:2" ht="18" customHeight="1">
      <c r="A28" s="56" t="s">
        <v>14</v>
      </c>
      <c r="B28" s="62">
        <f>B18</f>
        <v>850446.56</v>
      </c>
    </row>
    <row r="29" spans="1:2" ht="18" customHeight="1">
      <c r="A29" s="55"/>
      <c r="B29" s="63"/>
    </row>
    <row r="30" spans="1:2" ht="18" customHeight="1">
      <c r="A30" s="56" t="s">
        <v>15</v>
      </c>
      <c r="B30" s="63" t="s">
        <v>1</v>
      </c>
    </row>
    <row r="31" spans="1:2" ht="18" customHeight="1">
      <c r="A31" s="55"/>
      <c r="B31" s="63"/>
    </row>
    <row r="32" spans="1:2" ht="18" customHeight="1">
      <c r="A32" s="56" t="s">
        <v>16</v>
      </c>
      <c r="B32" s="62">
        <f>B8-'Расшифровка отчета'!D27</f>
        <v>194488.12000000011</v>
      </c>
    </row>
    <row r="33" spans="1:2" ht="18" customHeight="1">
      <c r="A33" s="20" t="s">
        <v>68</v>
      </c>
      <c r="B33" s="62"/>
    </row>
    <row r="34" spans="1:2" ht="18" customHeight="1">
      <c r="A34" s="56" t="s">
        <v>17</v>
      </c>
      <c r="B34" s="62">
        <f>B6+B8-B18</f>
        <v>559368.28</v>
      </c>
    </row>
    <row r="35" spans="1:2" ht="18" customHeight="1">
      <c r="A35" s="20" t="s">
        <v>69</v>
      </c>
      <c r="B35" s="62"/>
    </row>
    <row r="36" spans="1:2" ht="20.100000000000001" customHeight="1">
      <c r="A36" s="5"/>
      <c r="B36" s="5"/>
    </row>
  </sheetData>
  <mergeCells count="18">
    <mergeCell ref="A1:B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8:B29"/>
    <mergeCell ref="B32:B33"/>
    <mergeCell ref="B34:B35"/>
    <mergeCell ref="B20:B21"/>
    <mergeCell ref="B22:B23"/>
    <mergeCell ref="B24:B25"/>
    <mergeCell ref="B26:B27"/>
    <mergeCell ref="B30:B31"/>
  </mergeCells>
  <phoneticPr fontId="19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27" sqref="D27"/>
    </sheetView>
  </sheetViews>
  <sheetFormatPr defaultRowHeight="15"/>
  <cols>
    <col min="2" max="2" width="47.42578125" customWidth="1"/>
    <col min="3" max="3" width="16" customWidth="1"/>
    <col min="4" max="4" width="14.28515625" customWidth="1"/>
  </cols>
  <sheetData>
    <row r="1" spans="1:7" ht="108.75" customHeight="1">
      <c r="A1" s="67" t="s">
        <v>67</v>
      </c>
      <c r="B1" s="67"/>
      <c r="C1" s="67"/>
      <c r="D1" s="67"/>
      <c r="E1" s="18"/>
      <c r="F1" s="18"/>
      <c r="G1" s="18"/>
    </row>
    <row r="3" spans="1:7">
      <c r="A3" s="44" t="s">
        <v>42</v>
      </c>
      <c r="B3" s="44" t="s">
        <v>43</v>
      </c>
      <c r="C3" s="44" t="s">
        <v>45</v>
      </c>
      <c r="D3" s="44" t="s">
        <v>44</v>
      </c>
    </row>
    <row r="4" spans="1:7" ht="75">
      <c r="A4" s="45">
        <v>1</v>
      </c>
      <c r="B4" s="46" t="s">
        <v>49</v>
      </c>
      <c r="C4" s="47"/>
      <c r="D4" s="48">
        <f>C5+C6+C7</f>
        <v>138732.73000000001</v>
      </c>
    </row>
    <row r="5" spans="1:7">
      <c r="A5" s="49" t="s">
        <v>46</v>
      </c>
      <c r="B5" s="47" t="s">
        <v>48</v>
      </c>
      <c r="C5" s="47">
        <v>124057.08</v>
      </c>
      <c r="D5" s="47"/>
    </row>
    <row r="6" spans="1:7" ht="30">
      <c r="A6" s="49" t="s">
        <v>47</v>
      </c>
      <c r="B6" s="50" t="s">
        <v>50</v>
      </c>
      <c r="C6" s="47">
        <v>13050</v>
      </c>
      <c r="D6" s="47"/>
    </row>
    <row r="7" spans="1:7">
      <c r="A7" s="49" t="s">
        <v>51</v>
      </c>
      <c r="B7" s="47" t="s">
        <v>52</v>
      </c>
      <c r="C7" s="47">
        <v>1625.65</v>
      </c>
      <c r="D7" s="47"/>
    </row>
    <row r="8" spans="1:7" ht="60">
      <c r="A8" s="45">
        <v>2</v>
      </c>
      <c r="B8" s="46" t="s">
        <v>19</v>
      </c>
      <c r="C8" s="47"/>
      <c r="D8" s="48">
        <f>C9+C10+C11+C12+C13</f>
        <v>99422.48000000001</v>
      </c>
    </row>
    <row r="9" spans="1:7">
      <c r="A9" s="49" t="s">
        <v>46</v>
      </c>
      <c r="B9" s="47" t="s">
        <v>70</v>
      </c>
      <c r="C9" s="47">
        <v>32373.9</v>
      </c>
      <c r="D9" s="47"/>
    </row>
    <row r="10" spans="1:7" ht="30">
      <c r="A10" s="49" t="s">
        <v>47</v>
      </c>
      <c r="B10" s="51" t="s">
        <v>53</v>
      </c>
      <c r="C10" s="47">
        <v>49560.58</v>
      </c>
      <c r="D10" s="47"/>
    </row>
    <row r="11" spans="1:7">
      <c r="A11" s="49" t="s">
        <v>51</v>
      </c>
      <c r="B11" s="47" t="s">
        <v>72</v>
      </c>
      <c r="C11" s="47">
        <v>2200</v>
      </c>
      <c r="D11" s="47"/>
    </row>
    <row r="12" spans="1:7" ht="33" customHeight="1">
      <c r="A12" s="49" t="s">
        <v>54</v>
      </c>
      <c r="B12" s="50" t="s">
        <v>64</v>
      </c>
      <c r="C12" s="47">
        <v>0</v>
      </c>
      <c r="D12" s="47"/>
    </row>
    <row r="13" spans="1:7">
      <c r="A13" s="49" t="s">
        <v>55</v>
      </c>
      <c r="B13" s="47" t="s">
        <v>65</v>
      </c>
      <c r="C13" s="47">
        <v>15288</v>
      </c>
      <c r="D13" s="47"/>
    </row>
    <row r="14" spans="1:7" ht="30">
      <c r="A14" s="45">
        <v>3</v>
      </c>
      <c r="B14" s="46" t="s">
        <v>20</v>
      </c>
      <c r="C14" s="47">
        <v>0</v>
      </c>
      <c r="D14" s="48">
        <f>C14</f>
        <v>0</v>
      </c>
    </row>
    <row r="15" spans="1:7" ht="30">
      <c r="A15" s="45">
        <v>4</v>
      </c>
      <c r="B15" s="46" t="s">
        <v>21</v>
      </c>
      <c r="C15" s="47">
        <v>42253.1</v>
      </c>
      <c r="D15" s="48">
        <f>C15</f>
        <v>42253.1</v>
      </c>
    </row>
    <row r="16" spans="1:7">
      <c r="A16" s="45">
        <v>5</v>
      </c>
      <c r="B16" s="46" t="s">
        <v>22</v>
      </c>
      <c r="C16" s="47">
        <v>2961.48</v>
      </c>
      <c r="D16" s="48">
        <f>C16</f>
        <v>2961.48</v>
      </c>
    </row>
    <row r="17" spans="1:4">
      <c r="A17" s="45">
        <v>6</v>
      </c>
      <c r="B17" s="46" t="s">
        <v>23</v>
      </c>
      <c r="C17" s="47"/>
      <c r="D17" s="48">
        <f>C18+C19+C20+C21+C22+C23+C24</f>
        <v>156061.75999999998</v>
      </c>
    </row>
    <row r="18" spans="1:4">
      <c r="A18" s="49" t="s">
        <v>46</v>
      </c>
      <c r="B18" s="47" t="s">
        <v>61</v>
      </c>
      <c r="C18" s="47">
        <v>19279.169999999998</v>
      </c>
      <c r="D18" s="47"/>
    </row>
    <row r="19" spans="1:4">
      <c r="A19" s="49" t="s">
        <v>47</v>
      </c>
      <c r="B19" s="51" t="s">
        <v>71</v>
      </c>
      <c r="C19" s="47">
        <v>27240</v>
      </c>
      <c r="D19" s="47"/>
    </row>
    <row r="20" spans="1:4">
      <c r="A20" s="49" t="s">
        <v>51</v>
      </c>
      <c r="B20" s="51" t="s">
        <v>57</v>
      </c>
      <c r="C20" s="47">
        <v>13640</v>
      </c>
      <c r="D20" s="47"/>
    </row>
    <row r="21" spans="1:4" ht="45">
      <c r="A21" s="49" t="s">
        <v>54</v>
      </c>
      <c r="B21" s="51" t="s">
        <v>58</v>
      </c>
      <c r="C21" s="47">
        <v>39816.720000000001</v>
      </c>
      <c r="D21" s="47"/>
    </row>
    <row r="22" spans="1:4" ht="60">
      <c r="A22" s="49" t="s">
        <v>55</v>
      </c>
      <c r="B22" s="51" t="s">
        <v>63</v>
      </c>
      <c r="C22" s="47">
        <v>23578.36</v>
      </c>
      <c r="D22" s="47"/>
    </row>
    <row r="23" spans="1:4" ht="60">
      <c r="A23" s="49" t="s">
        <v>56</v>
      </c>
      <c r="B23" s="61" t="s">
        <v>73</v>
      </c>
      <c r="C23" s="47">
        <v>26780.43</v>
      </c>
      <c r="D23" s="47"/>
    </row>
    <row r="24" spans="1:4" ht="30">
      <c r="A24" s="49" t="s">
        <v>59</v>
      </c>
      <c r="B24" s="51" t="s">
        <v>74</v>
      </c>
      <c r="C24" s="47">
        <v>5727.08</v>
      </c>
      <c r="D24" s="47"/>
    </row>
    <row r="25" spans="1:4" ht="30">
      <c r="A25" s="45">
        <v>7</v>
      </c>
      <c r="B25" s="46" t="s">
        <v>24</v>
      </c>
      <c r="C25" s="47">
        <v>141431.73000000001</v>
      </c>
      <c r="D25" s="48">
        <f>C25</f>
        <v>141431.73000000001</v>
      </c>
    </row>
    <row r="26" spans="1:4">
      <c r="A26" s="45">
        <v>8</v>
      </c>
      <c r="B26" s="46" t="s">
        <v>25</v>
      </c>
      <c r="C26" s="47">
        <v>81360</v>
      </c>
      <c r="D26" s="48">
        <f>C26</f>
        <v>81360</v>
      </c>
    </row>
    <row r="27" spans="1:4">
      <c r="A27" s="47"/>
      <c r="B27" s="52" t="s">
        <v>60</v>
      </c>
      <c r="C27" s="47"/>
      <c r="D27" s="53">
        <f>D26+D25+D17+D16+D15+D14+D8+D4</f>
        <v>662223.27999999991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B39" sqref="B39"/>
    </sheetView>
  </sheetViews>
  <sheetFormatPr defaultRowHeight="15"/>
  <cols>
    <col min="1" max="1" width="27.5703125" customWidth="1"/>
    <col min="2" max="2" width="18.7109375" customWidth="1"/>
    <col min="3" max="3" width="14.7109375" customWidth="1"/>
    <col min="4" max="4" width="15.5703125" customWidth="1"/>
  </cols>
  <sheetData>
    <row r="1" spans="1:4" ht="38.25">
      <c r="A1" s="6" t="s">
        <v>26</v>
      </c>
      <c r="B1" s="7" t="s">
        <v>27</v>
      </c>
      <c r="C1" s="7" t="s">
        <v>18</v>
      </c>
      <c r="D1" s="7" t="s">
        <v>28</v>
      </c>
    </row>
    <row r="2" spans="1:4">
      <c r="A2" s="8" t="s">
        <v>29</v>
      </c>
      <c r="B2" s="9" t="s">
        <v>30</v>
      </c>
      <c r="C2" s="9" t="s">
        <v>31</v>
      </c>
      <c r="D2" s="32">
        <f>D9</f>
        <v>142563.57</v>
      </c>
    </row>
    <row r="3" spans="1:4" ht="29.25">
      <c r="A3" s="11" t="s">
        <v>32</v>
      </c>
      <c r="B3" s="11"/>
      <c r="C3" s="13"/>
      <c r="D3" s="33"/>
    </row>
    <row r="4" spans="1:4">
      <c r="A4" s="21"/>
      <c r="B4" s="22"/>
      <c r="C4" s="23">
        <v>5900.81</v>
      </c>
      <c r="D4" s="34"/>
    </row>
    <row r="5" spans="1:4" ht="29.25">
      <c r="A5" s="25" t="s">
        <v>33</v>
      </c>
      <c r="B5" s="25"/>
      <c r="C5" s="26"/>
      <c r="D5" s="35">
        <v>123885.19</v>
      </c>
    </row>
    <row r="6" spans="1:4">
      <c r="A6" s="14"/>
      <c r="B6" s="17"/>
      <c r="C6" s="16"/>
      <c r="D6" s="36"/>
    </row>
    <row r="7" spans="1:4" ht="29.25">
      <c r="A7" s="27" t="s">
        <v>34</v>
      </c>
      <c r="B7" s="27"/>
      <c r="C7" s="24"/>
      <c r="D7" s="37">
        <f>D2-D5</f>
        <v>18678.380000000005</v>
      </c>
    </row>
    <row r="8" spans="1:4">
      <c r="A8" s="14"/>
      <c r="B8" s="17"/>
      <c r="C8" s="16"/>
      <c r="D8" s="36"/>
    </row>
    <row r="9" spans="1:4" ht="57.75">
      <c r="A9" s="27" t="s">
        <v>35</v>
      </c>
      <c r="B9" s="27"/>
      <c r="C9" s="24"/>
      <c r="D9" s="37">
        <v>142563.57</v>
      </c>
    </row>
    <row r="10" spans="1:4">
      <c r="A10" s="14"/>
      <c r="B10" s="17"/>
      <c r="C10" s="16"/>
      <c r="D10" s="36"/>
    </row>
    <row r="11" spans="1:4" ht="57.75">
      <c r="A11" s="27" t="s">
        <v>36</v>
      </c>
      <c r="B11" s="27"/>
      <c r="C11" s="24"/>
      <c r="D11" s="37">
        <f>D5</f>
        <v>123885.19</v>
      </c>
    </row>
    <row r="12" spans="1:4">
      <c r="A12" s="14"/>
      <c r="B12" s="17"/>
      <c r="C12" s="16"/>
      <c r="D12" s="36"/>
    </row>
    <row r="13" spans="1:4" ht="72">
      <c r="A13" s="27" t="s">
        <v>37</v>
      </c>
      <c r="B13" s="27"/>
      <c r="C13" s="24"/>
      <c r="D13" s="37">
        <f>D7</f>
        <v>18678.380000000005</v>
      </c>
    </row>
    <row r="14" spans="1:4">
      <c r="A14" s="14"/>
      <c r="B14" s="17"/>
      <c r="C14" s="16"/>
      <c r="D14" s="36"/>
    </row>
    <row r="15" spans="1:4" ht="72">
      <c r="A15" s="27" t="s">
        <v>38</v>
      </c>
      <c r="B15" s="27"/>
      <c r="C15" s="24"/>
      <c r="D15" s="37" t="s">
        <v>1</v>
      </c>
    </row>
    <row r="16" spans="1:4">
      <c r="A16" s="2"/>
      <c r="C16" s="1"/>
      <c r="D16" s="38"/>
    </row>
    <row r="17" spans="1:4">
      <c r="A17" s="8" t="s">
        <v>39</v>
      </c>
      <c r="B17" s="9" t="s">
        <v>30</v>
      </c>
      <c r="C17" s="9" t="s">
        <v>31</v>
      </c>
      <c r="D17" s="32">
        <f>D24</f>
        <v>259617.52</v>
      </c>
    </row>
    <row r="18" spans="1:4" ht="29.25">
      <c r="A18" s="28" t="s">
        <v>32</v>
      </c>
      <c r="B18" s="28"/>
      <c r="C18" s="29">
        <v>5900.81</v>
      </c>
      <c r="D18" s="39"/>
    </row>
    <row r="19" spans="1:4">
      <c r="A19" s="14"/>
      <c r="B19" s="17"/>
      <c r="C19" s="16"/>
      <c r="D19" s="36"/>
    </row>
    <row r="20" spans="1:4" ht="29.25">
      <c r="A20" s="27" t="s">
        <v>33</v>
      </c>
      <c r="B20" s="27"/>
      <c r="C20" s="24"/>
      <c r="D20" s="37">
        <v>239982.71</v>
      </c>
    </row>
    <row r="21" spans="1:4">
      <c r="A21" s="14"/>
      <c r="B21" s="17"/>
      <c r="C21" s="16"/>
      <c r="D21" s="36"/>
    </row>
    <row r="22" spans="1:4" ht="29.25">
      <c r="A22" s="27" t="s">
        <v>34</v>
      </c>
      <c r="B22" s="27"/>
      <c r="C22" s="24"/>
      <c r="D22" s="37">
        <f>D24-D20</f>
        <v>19634.809999999998</v>
      </c>
    </row>
    <row r="23" spans="1:4">
      <c r="A23" s="14"/>
      <c r="B23" s="17"/>
      <c r="C23" s="16"/>
      <c r="D23" s="36"/>
    </row>
    <row r="24" spans="1:4" ht="57.75">
      <c r="A24" s="27" t="s">
        <v>35</v>
      </c>
      <c r="B24" s="27"/>
      <c r="C24" s="24"/>
      <c r="D24" s="37">
        <v>259617.52</v>
      </c>
    </row>
    <row r="25" spans="1:4">
      <c r="A25" s="14"/>
      <c r="B25" s="17"/>
      <c r="C25" s="16"/>
      <c r="D25" s="36"/>
    </row>
    <row r="26" spans="1:4" ht="57.75">
      <c r="A26" s="27" t="s">
        <v>36</v>
      </c>
      <c r="B26" s="27"/>
      <c r="C26" s="24"/>
      <c r="D26" s="37">
        <f>D20</f>
        <v>239982.71</v>
      </c>
    </row>
    <row r="27" spans="1:4">
      <c r="A27" s="14"/>
      <c r="B27" s="17"/>
      <c r="C27" s="16"/>
      <c r="D27" s="36"/>
    </row>
    <row r="28" spans="1:4" ht="72">
      <c r="A28" s="27" t="s">
        <v>37</v>
      </c>
      <c r="B28" s="27"/>
      <c r="C28" s="24"/>
      <c r="D28" s="37">
        <f>D22</f>
        <v>19634.809999999998</v>
      </c>
    </row>
    <row r="29" spans="1:4">
      <c r="A29" s="14"/>
      <c r="B29" s="17"/>
      <c r="C29" s="16"/>
      <c r="D29" s="36"/>
    </row>
    <row r="30" spans="1:4" ht="72">
      <c r="A30" s="27" t="s">
        <v>38</v>
      </c>
      <c r="B30" s="27"/>
      <c r="C30" s="24"/>
      <c r="D30" s="37" t="s">
        <v>1</v>
      </c>
    </row>
    <row r="31" spans="1:4">
      <c r="A31" s="2"/>
      <c r="C31" s="1"/>
      <c r="D31" s="38"/>
    </row>
    <row r="32" spans="1:4">
      <c r="A32" s="8" t="s">
        <v>40</v>
      </c>
      <c r="B32" s="9" t="s">
        <v>30</v>
      </c>
      <c r="C32" s="9" t="s">
        <v>41</v>
      </c>
      <c r="D32" s="32">
        <f>D39</f>
        <v>1032229.63</v>
      </c>
    </row>
    <row r="33" spans="1:4" ht="29.25">
      <c r="A33" s="28" t="s">
        <v>32</v>
      </c>
      <c r="B33" s="28"/>
      <c r="C33" s="23">
        <v>543.04999999999995</v>
      </c>
      <c r="D33" s="39"/>
    </row>
    <row r="34" spans="1:4">
      <c r="A34" s="14"/>
      <c r="B34" s="15"/>
      <c r="C34" s="16"/>
      <c r="D34" s="36"/>
    </row>
    <row r="35" spans="1:4" ht="29.25">
      <c r="A35" s="27" t="s">
        <v>33</v>
      </c>
      <c r="B35" s="27"/>
      <c r="C35" s="24"/>
      <c r="D35" s="37">
        <v>1000802.61</v>
      </c>
    </row>
    <row r="36" spans="1:4">
      <c r="A36" s="14"/>
      <c r="B36" s="12"/>
      <c r="C36" s="16"/>
      <c r="D36" s="40"/>
    </row>
    <row r="37" spans="1:4" ht="29.25">
      <c r="A37" s="27" t="s">
        <v>34</v>
      </c>
      <c r="B37" s="27"/>
      <c r="C37" s="24"/>
      <c r="D37" s="41">
        <f>D39-D35</f>
        <v>31427.020000000019</v>
      </c>
    </row>
    <row r="38" spans="1:4">
      <c r="A38" s="14"/>
      <c r="B38" s="12"/>
      <c r="C38" s="16"/>
      <c r="D38" s="40"/>
    </row>
    <row r="39" spans="1:4" ht="57.75">
      <c r="A39" s="27" t="s">
        <v>35</v>
      </c>
      <c r="B39" s="27"/>
      <c r="C39" s="24"/>
      <c r="D39" s="37">
        <v>1032229.63</v>
      </c>
    </row>
    <row r="40" spans="1:4">
      <c r="A40" s="14"/>
      <c r="B40" s="12"/>
      <c r="C40" s="16"/>
      <c r="D40" s="40"/>
    </row>
    <row r="41" spans="1:4" ht="57.75">
      <c r="A41" s="27" t="s">
        <v>36</v>
      </c>
      <c r="B41" s="27"/>
      <c r="C41" s="24"/>
      <c r="D41" s="37">
        <f>D35</f>
        <v>1000802.61</v>
      </c>
    </row>
    <row r="42" spans="1:4">
      <c r="A42" s="14"/>
      <c r="B42" s="12"/>
      <c r="C42" s="16"/>
      <c r="D42" s="40"/>
    </row>
    <row r="43" spans="1:4" ht="72">
      <c r="A43" s="27" t="s">
        <v>37</v>
      </c>
      <c r="B43" s="27"/>
      <c r="C43" s="24"/>
      <c r="D43" s="37">
        <f>D37</f>
        <v>31427.020000000019</v>
      </c>
    </row>
    <row r="44" spans="1:4">
      <c r="A44" s="14"/>
      <c r="B44" s="12"/>
      <c r="C44" s="16"/>
      <c r="D44" s="36"/>
    </row>
    <row r="45" spans="1:4" ht="72">
      <c r="A45" s="27" t="s">
        <v>38</v>
      </c>
      <c r="B45" s="27"/>
      <c r="C45" s="24"/>
      <c r="D45" s="37" t="s">
        <v>1</v>
      </c>
    </row>
    <row r="46" spans="1:4" ht="15.75" thickBot="1">
      <c r="A46" s="3"/>
      <c r="B46" s="4"/>
      <c r="C46" s="10"/>
      <c r="D46" s="42"/>
    </row>
    <row r="47" spans="1:4" ht="75">
      <c r="A47" s="30" t="s">
        <v>66</v>
      </c>
      <c r="B47" s="31"/>
      <c r="C47" s="31"/>
      <c r="D47" s="43">
        <f>D43+D28+D13</f>
        <v>69740.210000000021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Расшифровка отчета</vt:lpstr>
      <vt:lpstr>СПРАВОЧНО коммунальные услуги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2019-05-28T17:42:39Z</cp:lastPrinted>
  <dcterms:created xsi:type="dcterms:W3CDTF">2017-06-20T11:49:38Z</dcterms:created>
  <dcterms:modified xsi:type="dcterms:W3CDTF">2020-08-18T14:05:53Z</dcterms:modified>
</cp:coreProperties>
</file>