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ОБЩАЯ ИНФОРМАЦИЯ" sheetId="1" r:id="rId1"/>
    <sheet name="Расшифровка отчета" sheetId="4" r:id="rId2"/>
    <sheet name="СПРАВОЧНО коммунальные услуги" sheetId="3" r:id="rId3"/>
  </sheets>
  <calcPr calcId="125725"/>
</workbook>
</file>

<file path=xl/calcChain.xml><?xml version="1.0" encoding="utf-8"?>
<calcChain xmlns="http://schemas.openxmlformats.org/spreadsheetml/2006/main">
  <c r="D41" i="3"/>
  <c r="D37"/>
  <c r="D43" s="1"/>
  <c r="D32"/>
  <c r="D26"/>
  <c r="D22"/>
  <c r="D28" s="1"/>
  <c r="D17"/>
  <c r="D11"/>
  <c r="D7"/>
  <c r="D13" s="1"/>
  <c r="D2"/>
  <c r="B16" i="1"/>
  <c r="B34"/>
  <c r="B28"/>
  <c r="B32"/>
  <c r="D47" i="3" l="1"/>
  <c r="D17" i="4"/>
  <c r="D8"/>
  <c r="D16"/>
  <c r="D15"/>
  <c r="D14"/>
  <c r="D26"/>
  <c r="D25"/>
  <c r="D4"/>
  <c r="D27" l="1"/>
</calcChain>
</file>

<file path=xl/sharedStrings.xml><?xml version="1.0" encoding="utf-8"?>
<sst xmlns="http://schemas.openxmlformats.org/spreadsheetml/2006/main" count="109" uniqueCount="76">
  <si>
    <t>Авансовые платежи потребителей (на начало периода), руб.</t>
  </si>
  <si>
    <t>0.00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</si>
  <si>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</si>
  <si>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</si>
  <si>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</si>
  <si>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</si>
  <si>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</si>
  <si>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</si>
  <si>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</si>
  <si>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</si>
  <si>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</si>
  <si>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</si>
  <si>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</si>
  <si>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</si>
  <si>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</si>
  <si>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</si>
  <si>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</si>
  <si>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</si>
  <si>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Единица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</si>
  <si>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</si>
  <si>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</si>
  <si>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</si>
  <si>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Распечатка квитанций</t>
  </si>
  <si>
    <t>Тек.рем.общ.имущ.дома и объектов.внеш.благ</t>
  </si>
  <si>
    <t>Работы (услуги) по управлению многоквартирным домом</t>
  </si>
  <si>
    <t>Уборка мест общего пользования</t>
  </si>
  <si>
    <t>Вид коммунальной услуги</t>
  </si>
  <si>
    <t>Факт предоставления</t>
  </si>
  <si>
    <t>Начислено потребителям (руб.)</t>
  </si>
  <si>
    <t>Водоотведение</t>
  </si>
  <si>
    <t>Предоставляется</t>
  </si>
  <si>
    <t>куб.м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</si>
  <si>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</si>
  <si>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</si>
  <si>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</si>
  <si>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</si>
  <si>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</si>
  <si>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</si>
  <si>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</si>
  <si>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Холодное водоснабжение</t>
  </si>
  <si>
    <t>Отопление</t>
  </si>
  <si>
    <t>Гкал</t>
  </si>
  <si>
    <t>№ п/п</t>
  </si>
  <si>
    <t>Вид работы</t>
  </si>
  <si>
    <t>Итого, руб.</t>
  </si>
  <si>
    <t>Стоимость, руб.</t>
  </si>
  <si>
    <t>А)</t>
  </si>
  <si>
    <t>Б)</t>
  </si>
  <si>
    <t>Уборка придомовых территорий (ручная)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</si>
  <si>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дома:</t>
  </si>
  <si>
    <t>Уборка придомовых территорий (механическая): уборка и вывоз снега</t>
  </si>
  <si>
    <t>В)</t>
  </si>
  <si>
    <t>Дератизация  и дезинсекция</t>
  </si>
  <si>
    <t>Промывка и опрессовка, гидравлические испытания системы отопления</t>
  </si>
  <si>
    <t>Г)</t>
  </si>
  <si>
    <t>Д)</t>
  </si>
  <si>
    <t>Е)</t>
  </si>
  <si>
    <t>Чистка снега и наледи с кровли</t>
  </si>
  <si>
    <t>Текущий ремонт и обслуживание внутридомовых сетей (водоснабж.,водоотвед.): снятие показаний, замена кранов, муфт.</t>
  </si>
  <si>
    <t>Ж)</t>
  </si>
  <si>
    <t>Всего оказано услуг на общую сумму:</t>
  </si>
  <si>
    <t>Ремонт кровли</t>
  </si>
  <si>
    <t>(жилые и нежилые помещения)</t>
  </si>
  <si>
    <t xml:space="preserve">ООО Управляющая компания «ТАНДЕМ»
Отчет
о выполнении договора управления многоквартирным домом по адресу:
ул. Чернышевского, д. 116 за период: январь 2018 – декабрь 2018 гг.
Общая площадь – 4515,7 кв.м. Количество квартир – 56. 
Количество зарегистрированных граждан – 112 человек
</t>
  </si>
  <si>
    <t>(задолженность 2017 года + начисления 2018 года - поступления денжных средств в 2018 году)</t>
  </si>
  <si>
    <t>(начисления  2018 года - сумма за работы, выполненные в 2018 году)</t>
  </si>
  <si>
    <t xml:space="preserve">ООО Управляющая компания «ТАНДЕМ»
Расшифровка Отчета
о выполнении договора управления многоквартирным домом по адресу:
ул. Чернышевского, д. 116 за период: январь 2018 – декабрь 2018 гг.
</t>
  </si>
  <si>
    <t>Установка металлокнструкций над входными группами п.№3</t>
  </si>
  <si>
    <t>Текущий ремонт и обслуживание внутридомовых сетей (электроснабжение): снятие показаний, ремонт автоматов в доме, прокладка отдельной электропроводки на общедомовые нужды, установка клипс, заземление в ТУ.</t>
  </si>
  <si>
    <t>Поверка прибора учета водоснабжения</t>
  </si>
  <si>
    <t>Ремонт входной группы подъезда (бетонирование)</t>
  </si>
  <si>
    <t>Текущий ремонт и обслуживание внутридомовых сетей (отопление): снятие показаний, регулировка и настройка автоматики, изоляция трубопроводов</t>
  </si>
  <si>
    <t>Ремонт входа на чердак, врезка замков</t>
  </si>
  <si>
    <t>Обслуживание вент.шахт , диагностика вент. колодцев</t>
  </si>
  <si>
    <t>Диагностика наружного газопровода</t>
  </si>
  <si>
    <t>Общая задолженность перед поставщиком (поставщиками) коммунального ресурса, руб.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</si>
</sst>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7A7A7A"/>
      <name val="Arial"/>
      <family val="2"/>
      <charset val="204"/>
    </font>
    <font>
      <sz val="11"/>
      <color rgb="FF646464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0"/>
      <color rgb="FF6E6E6E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0"/>
      <color theme="1" tint="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BD3"/>
        <bgColor indexed="64"/>
      </patternFill>
    </fill>
    <fill>
      <patternFill patternType="solid">
        <fgColor rgb="FFFAFAFA"/>
        <bgColor indexed="64"/>
      </patternFill>
    </fill>
  </fills>
  <borders count="19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medium">
        <color rgb="FFECECEE"/>
      </bottom>
      <diagonal/>
    </border>
    <border>
      <left style="medium">
        <color rgb="FFFFFFFF"/>
      </left>
      <right/>
      <top style="dotted">
        <color rgb="FFD7D7D7"/>
      </top>
      <bottom/>
      <diagonal/>
    </border>
    <border>
      <left/>
      <right/>
      <top style="dotted">
        <color rgb="FFD7D7D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D7D7D7"/>
      </top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ECECEE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wrapText="1" indent="1"/>
    </xf>
    <xf numFmtId="0" fontId="2" fillId="2" borderId="2" xfId="0" applyFont="1" applyFill="1" applyBorder="1" applyAlignment="1">
      <alignment horizontal="right" wrapText="1" indent="1"/>
    </xf>
    <xf numFmtId="0" fontId="3" fillId="2" borderId="2" xfId="0" applyFont="1" applyFill="1" applyBorder="1" applyAlignment="1">
      <alignment horizontal="right" wrapText="1"/>
    </xf>
    <xf numFmtId="0" fontId="5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0" fillId="2" borderId="2" xfId="0" applyFill="1" applyBorder="1"/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9" fillId="2" borderId="1" xfId="0" applyFont="1" applyFill="1" applyBorder="1"/>
    <xf numFmtId="0" fontId="10" fillId="2" borderId="0" xfId="0" applyFont="1" applyFill="1" applyAlignment="1">
      <alignment horizontal="right" wrapText="1" indent="1"/>
    </xf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9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4" fontId="0" fillId="0" borderId="0" xfId="0" applyNumberFormat="1"/>
    <xf numFmtId="0" fontId="11" fillId="2" borderId="5" xfId="0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 vertical="top" wrapText="1"/>
    </xf>
    <xf numFmtId="4" fontId="18" fillId="2" borderId="5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left" wrapText="1" indent="1"/>
    </xf>
    <xf numFmtId="0" fontId="10" fillId="2" borderId="10" xfId="0" applyFont="1" applyFill="1" applyBorder="1" applyAlignment="1">
      <alignment horizontal="right" wrapText="1" indent="1"/>
    </xf>
    <xf numFmtId="0" fontId="9" fillId="0" borderId="10" xfId="0" applyFont="1" applyBorder="1"/>
    <xf numFmtId="0" fontId="10" fillId="2" borderId="10" xfId="0" applyFont="1" applyFill="1" applyBorder="1" applyAlignment="1">
      <alignment horizontal="right" wrapText="1"/>
    </xf>
    <xf numFmtId="0" fontId="9" fillId="2" borderId="10" xfId="0" applyFont="1" applyFill="1" applyBorder="1"/>
    <xf numFmtId="0" fontId="10" fillId="2" borderId="11" xfId="0" applyFont="1" applyFill="1" applyBorder="1" applyAlignment="1">
      <alignment horizontal="left" wrapText="1"/>
    </xf>
    <xf numFmtId="0" fontId="9" fillId="2" borderId="11" xfId="0" applyFont="1" applyFill="1" applyBorder="1"/>
    <xf numFmtId="0" fontId="10" fillId="2" borderId="10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right"/>
    </xf>
    <xf numFmtId="0" fontId="17" fillId="2" borderId="10" xfId="0" applyFont="1" applyFill="1" applyBorder="1" applyAlignment="1">
      <alignment horizontal="left" wrapText="1"/>
    </xf>
    <xf numFmtId="0" fontId="0" fillId="0" borderId="10" xfId="0" applyBorder="1"/>
    <xf numFmtId="0" fontId="7" fillId="4" borderId="13" xfId="0" applyFont="1" applyFill="1" applyBorder="1" applyAlignment="1">
      <alignment horizontal="right" vertical="center" wrapText="1" indent="1"/>
    </xf>
    <xf numFmtId="0" fontId="9" fillId="2" borderId="14" xfId="0" applyFont="1" applyFill="1" applyBorder="1"/>
    <xf numFmtId="0" fontId="9" fillId="2" borderId="9" xfId="0" applyFont="1" applyFill="1" applyBorder="1"/>
    <xf numFmtId="0" fontId="10" fillId="2" borderId="6" xfId="0" applyFont="1" applyFill="1" applyBorder="1" applyAlignment="1">
      <alignment horizontal="right" wrapText="1"/>
    </xf>
    <xf numFmtId="0" fontId="9" fillId="2" borderId="15" xfId="0" applyFont="1" applyFill="1" applyBorder="1"/>
    <xf numFmtId="0" fontId="10" fillId="2" borderId="9" xfId="0" applyFont="1" applyFill="1" applyBorder="1" applyAlignment="1">
      <alignment horizontal="right" wrapText="1"/>
    </xf>
    <xf numFmtId="0" fontId="0" fillId="2" borderId="15" xfId="0" applyFill="1" applyBorder="1"/>
    <xf numFmtId="0" fontId="9" fillId="2" borderId="16" xfId="0" applyFont="1" applyFill="1" applyBorder="1"/>
    <xf numFmtId="0" fontId="10" fillId="2" borderId="15" xfId="0" applyFont="1" applyFill="1" applyBorder="1" applyAlignment="1">
      <alignment horizontal="right" wrapText="1"/>
    </xf>
    <xf numFmtId="0" fontId="10" fillId="2" borderId="9" xfId="0" applyNumberFormat="1" applyFont="1" applyFill="1" applyBorder="1" applyAlignment="1">
      <alignment horizontal="right" wrapText="1"/>
    </xf>
    <xf numFmtId="0" fontId="0" fillId="2" borderId="17" xfId="0" applyFill="1" applyBorder="1"/>
    <xf numFmtId="0" fontId="0" fillId="0" borderId="9" xfId="0" applyBorder="1"/>
    <xf numFmtId="0" fontId="14" fillId="0" borderId="5" xfId="0" applyFont="1" applyBorder="1"/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vertical="top" wrapText="1"/>
    </xf>
    <xf numFmtId="0" fontId="0" fillId="0" borderId="5" xfId="0" applyBorder="1"/>
    <xf numFmtId="0" fontId="8" fillId="4" borderId="5" xfId="0" applyFont="1" applyFill="1" applyBorder="1" applyAlignment="1">
      <alignment horizontal="right" vertical="center" wrapText="1" inden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14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vertical="center" wrapText="1" indent="1"/>
    </xf>
    <xf numFmtId="0" fontId="11" fillId="0" borderId="7" xfId="0" applyFont="1" applyBorder="1" applyAlignment="1">
      <alignment horizontal="left" wrapText="1"/>
    </xf>
    <xf numFmtId="0" fontId="11" fillId="2" borderId="8" xfId="0" applyFont="1" applyFill="1" applyBorder="1" applyAlignment="1">
      <alignment horizontal="right" wrapText="1" indent="1"/>
    </xf>
    <xf numFmtId="0" fontId="11" fillId="0" borderId="18" xfId="0" applyFont="1" applyBorder="1" applyAlignment="1">
      <alignment horizontal="left" wrapText="1"/>
    </xf>
    <xf numFmtId="0" fontId="13" fillId="2" borderId="8" xfId="0" applyFont="1" applyFill="1" applyBorder="1" applyAlignment="1">
      <alignment horizontal="right" wrapText="1" indent="1"/>
    </xf>
    <xf numFmtId="0" fontId="11" fillId="2" borderId="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36"/>
  <sheetViews>
    <sheetView zoomScaleNormal="100" workbookViewId="0">
      <selection activeCell="A2" sqref="A2:A35"/>
    </sheetView>
  </sheetViews>
  <sheetFormatPr defaultRowHeight="15"/>
  <cols>
    <col min="1" max="1" width="77.7109375" customWidth="1"/>
    <col min="2" max="2" width="9.85546875" customWidth="1"/>
    <col min="4" max="4" width="10" bestFit="1" customWidth="1"/>
  </cols>
  <sheetData>
    <row r="1" spans="1:4" ht="123.75" customHeight="1">
      <c r="A1" s="19" t="s">
        <v>63</v>
      </c>
      <c r="B1" s="20"/>
    </row>
    <row r="2" spans="1:4" ht="18" customHeight="1">
      <c r="A2" s="59" t="s">
        <v>0</v>
      </c>
      <c r="B2" s="22" t="s">
        <v>1</v>
      </c>
    </row>
    <row r="3" spans="1:4" ht="18" customHeight="1">
      <c r="A3" s="60"/>
      <c r="B3" s="22"/>
    </row>
    <row r="4" spans="1:4" ht="18" customHeight="1">
      <c r="A4" s="61" t="s">
        <v>2</v>
      </c>
      <c r="B4" s="23">
        <v>49151.09</v>
      </c>
    </row>
    <row r="5" spans="1:4" ht="18" customHeight="1">
      <c r="A5" s="62"/>
      <c r="B5" s="23"/>
    </row>
    <row r="6" spans="1:4" ht="18" customHeight="1">
      <c r="A6" s="61" t="s">
        <v>3</v>
      </c>
      <c r="B6" s="23">
        <v>375760.53</v>
      </c>
    </row>
    <row r="7" spans="1:4" ht="18" customHeight="1">
      <c r="A7" s="63" t="s">
        <v>62</v>
      </c>
      <c r="B7" s="23"/>
    </row>
    <row r="8" spans="1:4" ht="18" customHeight="1">
      <c r="A8" s="64" t="s">
        <v>4</v>
      </c>
      <c r="B8" s="24">
        <v>967033.24</v>
      </c>
    </row>
    <row r="9" spans="1:4" ht="18" customHeight="1">
      <c r="A9" s="60"/>
      <c r="B9" s="24"/>
    </row>
    <row r="10" spans="1:4" ht="18" customHeight="1">
      <c r="A10" s="65" t="s">
        <v>5</v>
      </c>
      <c r="B10" s="23">
        <v>550401</v>
      </c>
    </row>
    <row r="11" spans="1:4" ht="18" customHeight="1">
      <c r="A11" s="60"/>
      <c r="B11" s="23"/>
      <c r="D11" s="21"/>
    </row>
    <row r="12" spans="1:4" ht="18" customHeight="1">
      <c r="A12" s="65" t="s">
        <v>6</v>
      </c>
      <c r="B12" s="23">
        <v>275200.51</v>
      </c>
    </row>
    <row r="13" spans="1:4" ht="18" customHeight="1">
      <c r="A13" s="60"/>
      <c r="B13" s="23"/>
    </row>
    <row r="14" spans="1:4" ht="18" customHeight="1">
      <c r="A14" s="65" t="s">
        <v>7</v>
      </c>
      <c r="B14" s="23">
        <v>141431.73000000001</v>
      </c>
    </row>
    <row r="15" spans="1:4" ht="18" customHeight="1">
      <c r="A15" s="60"/>
      <c r="B15" s="23"/>
    </row>
    <row r="16" spans="1:4" ht="18" customHeight="1">
      <c r="A16" s="64" t="s">
        <v>8</v>
      </c>
      <c r="B16" s="24">
        <f>B18</f>
        <v>789690.33</v>
      </c>
    </row>
    <row r="17" spans="1:2" ht="18" customHeight="1">
      <c r="A17" s="60"/>
      <c r="B17" s="24"/>
    </row>
    <row r="18" spans="1:2" ht="18" customHeight="1">
      <c r="A18" s="65" t="s">
        <v>9</v>
      </c>
      <c r="B18" s="23">
        <v>789690.33</v>
      </c>
    </row>
    <row r="19" spans="1:2" ht="18" customHeight="1">
      <c r="A19" s="60"/>
      <c r="B19" s="23"/>
    </row>
    <row r="20" spans="1:2" ht="18" customHeight="1">
      <c r="A20" s="65" t="s">
        <v>10</v>
      </c>
      <c r="B20" s="22" t="s">
        <v>1</v>
      </c>
    </row>
    <row r="21" spans="1:2" ht="18" customHeight="1">
      <c r="A21" s="60"/>
      <c r="B21" s="22"/>
    </row>
    <row r="22" spans="1:2" ht="18" customHeight="1">
      <c r="A22" s="65" t="s">
        <v>11</v>
      </c>
      <c r="B22" s="22" t="s">
        <v>1</v>
      </c>
    </row>
    <row r="23" spans="1:2" ht="18" customHeight="1">
      <c r="A23" s="60"/>
      <c r="B23" s="22"/>
    </row>
    <row r="24" spans="1:2" ht="18" customHeight="1">
      <c r="A24" s="65" t="s">
        <v>12</v>
      </c>
      <c r="B24" s="22" t="s">
        <v>1</v>
      </c>
    </row>
    <row r="25" spans="1:2" ht="18" customHeight="1">
      <c r="A25" s="60"/>
      <c r="B25" s="22"/>
    </row>
    <row r="26" spans="1:2" ht="18" customHeight="1">
      <c r="A26" s="65" t="s">
        <v>13</v>
      </c>
      <c r="B26" s="22" t="s">
        <v>1</v>
      </c>
    </row>
    <row r="27" spans="1:2" ht="18" customHeight="1">
      <c r="A27" s="60"/>
      <c r="B27" s="22"/>
    </row>
    <row r="28" spans="1:2" ht="18" customHeight="1">
      <c r="A28" s="61" t="s">
        <v>14</v>
      </c>
      <c r="B28" s="22">
        <f>B18</f>
        <v>789690.33</v>
      </c>
    </row>
    <row r="29" spans="1:2" ht="18" customHeight="1">
      <c r="A29" s="60"/>
      <c r="B29" s="22"/>
    </row>
    <row r="30" spans="1:2" ht="18" customHeight="1">
      <c r="A30" s="61" t="s">
        <v>15</v>
      </c>
      <c r="B30" s="22" t="s">
        <v>1</v>
      </c>
    </row>
    <row r="31" spans="1:2" ht="18" customHeight="1">
      <c r="A31" s="60"/>
      <c r="B31" s="22"/>
    </row>
    <row r="32" spans="1:2" ht="18" customHeight="1">
      <c r="A32" s="61" t="s">
        <v>16</v>
      </c>
      <c r="B32" s="23">
        <f>B8-'Расшифровка отчета'!D27</f>
        <v>89139.160000000033</v>
      </c>
    </row>
    <row r="33" spans="1:2" ht="18" customHeight="1">
      <c r="A33" s="25" t="s">
        <v>65</v>
      </c>
      <c r="B33" s="23"/>
    </row>
    <row r="34" spans="1:2" ht="18" customHeight="1">
      <c r="A34" s="61" t="s">
        <v>17</v>
      </c>
      <c r="B34" s="23">
        <f>B6+B8-B18</f>
        <v>553103.44000000006</v>
      </c>
    </row>
    <row r="35" spans="1:2" ht="18" customHeight="1">
      <c r="A35" s="25" t="s">
        <v>64</v>
      </c>
      <c r="B35" s="23"/>
    </row>
    <row r="36" spans="1:2" ht="20.100000000000001" customHeight="1">
      <c r="A36" s="5"/>
      <c r="B36" s="5"/>
    </row>
  </sheetData>
  <mergeCells count="18">
    <mergeCell ref="B16:B17"/>
    <mergeCell ref="B18:B19"/>
    <mergeCell ref="B28:B29"/>
    <mergeCell ref="B32:B33"/>
    <mergeCell ref="B34:B35"/>
    <mergeCell ref="B20:B21"/>
    <mergeCell ref="B22:B23"/>
    <mergeCell ref="B24:B25"/>
    <mergeCell ref="B26:B27"/>
    <mergeCell ref="B30:B31"/>
    <mergeCell ref="B6:B7"/>
    <mergeCell ref="B8:B9"/>
    <mergeCell ref="B10:B11"/>
    <mergeCell ref="B12:B13"/>
    <mergeCell ref="B14:B15"/>
    <mergeCell ref="A1:B1"/>
    <mergeCell ref="B2:B3"/>
    <mergeCell ref="B4:B5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E7" sqref="E7"/>
    </sheetView>
  </sheetViews>
  <sheetFormatPr defaultRowHeight="15"/>
  <cols>
    <col min="2" max="2" width="47.42578125" customWidth="1"/>
    <col min="3" max="3" width="16" customWidth="1"/>
    <col min="4" max="4" width="14.28515625" customWidth="1"/>
  </cols>
  <sheetData>
    <row r="1" spans="1:7" ht="108.75" customHeight="1">
      <c r="A1" s="19" t="s">
        <v>66</v>
      </c>
      <c r="B1" s="19"/>
      <c r="C1" s="19"/>
      <c r="D1" s="19"/>
      <c r="E1" s="18"/>
      <c r="F1" s="18"/>
      <c r="G1" s="18"/>
    </row>
    <row r="3" spans="1:7">
      <c r="A3" s="49" t="s">
        <v>42</v>
      </c>
      <c r="B3" s="49" t="s">
        <v>43</v>
      </c>
      <c r="C3" s="49" t="s">
        <v>45</v>
      </c>
      <c r="D3" s="49" t="s">
        <v>44</v>
      </c>
    </row>
    <row r="4" spans="1:7" ht="75">
      <c r="A4" s="50">
        <v>1</v>
      </c>
      <c r="B4" s="51" t="s">
        <v>49</v>
      </c>
      <c r="C4" s="52"/>
      <c r="D4" s="53">
        <f>C5+C6+C7</f>
        <v>138482.73000000001</v>
      </c>
    </row>
    <row r="5" spans="1:7">
      <c r="A5" s="54" t="s">
        <v>46</v>
      </c>
      <c r="B5" s="52" t="s">
        <v>48</v>
      </c>
      <c r="C5" s="52">
        <v>124057.08</v>
      </c>
      <c r="D5" s="52"/>
    </row>
    <row r="6" spans="1:7" ht="30">
      <c r="A6" s="54" t="s">
        <v>47</v>
      </c>
      <c r="B6" s="55" t="s">
        <v>50</v>
      </c>
      <c r="C6" s="52">
        <v>12800</v>
      </c>
      <c r="D6" s="52"/>
    </row>
    <row r="7" spans="1:7">
      <c r="A7" s="54" t="s">
        <v>51</v>
      </c>
      <c r="B7" s="52" t="s">
        <v>52</v>
      </c>
      <c r="C7" s="52">
        <v>1625.65</v>
      </c>
      <c r="D7" s="52"/>
    </row>
    <row r="8" spans="1:7" ht="60">
      <c r="A8" s="50">
        <v>2</v>
      </c>
      <c r="B8" s="51" t="s">
        <v>19</v>
      </c>
      <c r="C8" s="52"/>
      <c r="D8" s="53">
        <f>C9+C10+C11+C12+C13</f>
        <v>95107.48000000001</v>
      </c>
    </row>
    <row r="9" spans="1:7">
      <c r="A9" s="54" t="s">
        <v>46</v>
      </c>
      <c r="B9" s="52" t="s">
        <v>69</v>
      </c>
      <c r="C9" s="52">
        <v>8708.9</v>
      </c>
      <c r="D9" s="52"/>
    </row>
    <row r="10" spans="1:7" ht="30">
      <c r="A10" s="54" t="s">
        <v>47</v>
      </c>
      <c r="B10" s="56" t="s">
        <v>53</v>
      </c>
      <c r="C10" s="52">
        <v>49560.58</v>
      </c>
      <c r="D10" s="52"/>
    </row>
    <row r="11" spans="1:7">
      <c r="A11" s="54" t="s">
        <v>51</v>
      </c>
      <c r="B11" s="52" t="s">
        <v>72</v>
      </c>
      <c r="C11" s="52">
        <v>4200</v>
      </c>
      <c r="D11" s="52"/>
    </row>
    <row r="12" spans="1:7" ht="33" customHeight="1">
      <c r="A12" s="54" t="s">
        <v>54</v>
      </c>
      <c r="B12" s="55" t="s">
        <v>73</v>
      </c>
      <c r="C12" s="52">
        <v>17350</v>
      </c>
      <c r="D12" s="52"/>
    </row>
    <row r="13" spans="1:7">
      <c r="A13" s="54" t="s">
        <v>55</v>
      </c>
      <c r="B13" s="52" t="s">
        <v>74</v>
      </c>
      <c r="C13" s="52">
        <v>15288</v>
      </c>
      <c r="D13" s="52"/>
    </row>
    <row r="14" spans="1:7" ht="30">
      <c r="A14" s="50">
        <v>3</v>
      </c>
      <c r="B14" s="51" t="s">
        <v>20</v>
      </c>
      <c r="C14" s="52">
        <v>86767.89</v>
      </c>
      <c r="D14" s="53">
        <f>C14</f>
        <v>86767.89</v>
      </c>
    </row>
    <row r="15" spans="1:7" ht="30">
      <c r="A15" s="50">
        <v>4</v>
      </c>
      <c r="B15" s="51" t="s">
        <v>21</v>
      </c>
      <c r="C15" s="52">
        <v>42253.1</v>
      </c>
      <c r="D15" s="53">
        <f>C15</f>
        <v>42253.1</v>
      </c>
    </row>
    <row r="16" spans="1:7">
      <c r="A16" s="50">
        <v>5</v>
      </c>
      <c r="B16" s="51" t="s">
        <v>22</v>
      </c>
      <c r="C16" s="52">
        <v>2961.48</v>
      </c>
      <c r="D16" s="53">
        <f>C16</f>
        <v>2961.48</v>
      </c>
    </row>
    <row r="17" spans="1:4">
      <c r="A17" s="50">
        <v>6</v>
      </c>
      <c r="B17" s="51" t="s">
        <v>23</v>
      </c>
      <c r="C17" s="52"/>
      <c r="D17" s="53">
        <f>C18+C19+C20+C21+C22+C23+C24</f>
        <v>289529.67</v>
      </c>
    </row>
    <row r="18" spans="1:4">
      <c r="A18" s="54" t="s">
        <v>46</v>
      </c>
      <c r="B18" s="52" t="s">
        <v>61</v>
      </c>
      <c r="C18" s="52">
        <v>138914.16</v>
      </c>
      <c r="D18" s="52"/>
    </row>
    <row r="19" spans="1:4" ht="30">
      <c r="A19" s="54" t="s">
        <v>47</v>
      </c>
      <c r="B19" s="56" t="s">
        <v>67</v>
      </c>
      <c r="C19" s="52">
        <v>9200</v>
      </c>
      <c r="D19" s="52"/>
    </row>
    <row r="20" spans="1:4">
      <c r="A20" s="54" t="s">
        <v>51</v>
      </c>
      <c r="B20" s="56" t="s">
        <v>57</v>
      </c>
      <c r="C20" s="52">
        <v>23640</v>
      </c>
      <c r="D20" s="52"/>
    </row>
    <row r="21" spans="1:4" ht="45">
      <c r="A21" s="54" t="s">
        <v>54</v>
      </c>
      <c r="B21" s="56" t="s">
        <v>58</v>
      </c>
      <c r="C21" s="52">
        <v>39816.720000000001</v>
      </c>
      <c r="D21" s="52"/>
    </row>
    <row r="22" spans="1:4" ht="60">
      <c r="A22" s="54" t="s">
        <v>55</v>
      </c>
      <c r="B22" s="56" t="s">
        <v>71</v>
      </c>
      <c r="C22" s="52">
        <v>23578.36</v>
      </c>
      <c r="D22" s="52"/>
    </row>
    <row r="23" spans="1:4" ht="90">
      <c r="A23" s="54" t="s">
        <v>56</v>
      </c>
      <c r="B23" s="56" t="s">
        <v>68</v>
      </c>
      <c r="C23" s="52">
        <v>26780.43</v>
      </c>
      <c r="D23" s="52"/>
    </row>
    <row r="24" spans="1:4" ht="30">
      <c r="A24" s="54" t="s">
        <v>59</v>
      </c>
      <c r="B24" s="56" t="s">
        <v>70</v>
      </c>
      <c r="C24" s="52">
        <v>27600</v>
      </c>
      <c r="D24" s="52"/>
    </row>
    <row r="25" spans="1:4" ht="30">
      <c r="A25" s="50">
        <v>7</v>
      </c>
      <c r="B25" s="51" t="s">
        <v>24</v>
      </c>
      <c r="C25" s="52">
        <v>141431.73000000001</v>
      </c>
      <c r="D25" s="53">
        <f>C25</f>
        <v>141431.73000000001</v>
      </c>
    </row>
    <row r="26" spans="1:4">
      <c r="A26" s="50">
        <v>8</v>
      </c>
      <c r="B26" s="51" t="s">
        <v>25</v>
      </c>
      <c r="C26" s="52">
        <v>81360</v>
      </c>
      <c r="D26" s="53">
        <f>C26</f>
        <v>81360</v>
      </c>
    </row>
    <row r="27" spans="1:4">
      <c r="A27" s="52"/>
      <c r="B27" s="57" t="s">
        <v>60</v>
      </c>
      <c r="C27" s="52"/>
      <c r="D27" s="58">
        <f>D26+D25+D17+D16+D15+D14+D8+D4</f>
        <v>877894.08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F13" sqref="F13"/>
    </sheetView>
  </sheetViews>
  <sheetFormatPr defaultRowHeight="15"/>
  <cols>
    <col min="1" max="1" width="27.5703125" customWidth="1"/>
    <col min="2" max="2" width="18.7109375" customWidth="1"/>
    <col min="3" max="3" width="14.7109375" customWidth="1"/>
    <col min="4" max="4" width="15.5703125" customWidth="1"/>
  </cols>
  <sheetData>
    <row r="1" spans="1:4" ht="38.25">
      <c r="A1" s="6" t="s">
        <v>26</v>
      </c>
      <c r="B1" s="7" t="s">
        <v>27</v>
      </c>
      <c r="C1" s="7" t="s">
        <v>18</v>
      </c>
      <c r="D1" s="7" t="s">
        <v>28</v>
      </c>
    </row>
    <row r="2" spans="1:4">
      <c r="A2" s="8" t="s">
        <v>29</v>
      </c>
      <c r="B2" s="9" t="s">
        <v>30</v>
      </c>
      <c r="C2" s="9" t="s">
        <v>31</v>
      </c>
      <c r="D2" s="37">
        <f>D9</f>
        <v>158880.5</v>
      </c>
    </row>
    <row r="3" spans="1:4" ht="29.25">
      <c r="A3" s="11" t="s">
        <v>32</v>
      </c>
      <c r="B3" s="11"/>
      <c r="C3" s="13"/>
      <c r="D3" s="38"/>
    </row>
    <row r="4" spans="1:4">
      <c r="A4" s="26"/>
      <c r="B4" s="27"/>
      <c r="C4" s="28">
        <v>6991</v>
      </c>
      <c r="D4" s="39"/>
    </row>
    <row r="5" spans="1:4" ht="29.25">
      <c r="A5" s="30" t="s">
        <v>33</v>
      </c>
      <c r="B5" s="30"/>
      <c r="C5" s="31"/>
      <c r="D5" s="40">
        <v>133119.60999999999</v>
      </c>
    </row>
    <row r="6" spans="1:4">
      <c r="A6" s="14"/>
      <c r="B6" s="17"/>
      <c r="C6" s="16"/>
      <c r="D6" s="41"/>
    </row>
    <row r="7" spans="1:4" ht="29.25">
      <c r="A7" s="32" t="s">
        <v>34</v>
      </c>
      <c r="B7" s="32"/>
      <c r="C7" s="29"/>
      <c r="D7" s="42">
        <f>D9-D5</f>
        <v>25760.890000000014</v>
      </c>
    </row>
    <row r="8" spans="1:4">
      <c r="A8" s="14"/>
      <c r="B8" s="17"/>
      <c r="C8" s="16"/>
      <c r="D8" s="41"/>
    </row>
    <row r="9" spans="1:4" ht="57.75">
      <c r="A9" s="32" t="s">
        <v>35</v>
      </c>
      <c r="B9" s="32"/>
      <c r="C9" s="29"/>
      <c r="D9" s="42">
        <v>158880.5</v>
      </c>
    </row>
    <row r="10" spans="1:4">
      <c r="A10" s="14"/>
      <c r="B10" s="17"/>
      <c r="C10" s="16"/>
      <c r="D10" s="41"/>
    </row>
    <row r="11" spans="1:4" ht="57.75">
      <c r="A11" s="32" t="s">
        <v>36</v>
      </c>
      <c r="B11" s="32"/>
      <c r="C11" s="29"/>
      <c r="D11" s="42">
        <f>D5</f>
        <v>133119.60999999999</v>
      </c>
    </row>
    <row r="12" spans="1:4">
      <c r="A12" s="14"/>
      <c r="B12" s="17"/>
      <c r="C12" s="16"/>
      <c r="D12" s="41"/>
    </row>
    <row r="13" spans="1:4" ht="72">
      <c r="A13" s="32" t="s">
        <v>37</v>
      </c>
      <c r="B13" s="32"/>
      <c r="C13" s="29"/>
      <c r="D13" s="42">
        <f>D7</f>
        <v>25760.890000000014</v>
      </c>
    </row>
    <row r="14" spans="1:4">
      <c r="A14" s="14"/>
      <c r="B14" s="17"/>
      <c r="C14" s="16"/>
      <c r="D14" s="41"/>
    </row>
    <row r="15" spans="1:4" ht="72">
      <c r="A15" s="32" t="s">
        <v>38</v>
      </c>
      <c r="B15" s="32"/>
      <c r="C15" s="29"/>
      <c r="D15" s="42" t="s">
        <v>1</v>
      </c>
    </row>
    <row r="16" spans="1:4">
      <c r="A16" s="2"/>
      <c r="C16" s="1"/>
      <c r="D16" s="43"/>
    </row>
    <row r="17" spans="1:4">
      <c r="A17" s="8" t="s">
        <v>39</v>
      </c>
      <c r="B17" s="9" t="s">
        <v>30</v>
      </c>
      <c r="C17" s="9" t="s">
        <v>31</v>
      </c>
      <c r="D17" s="37">
        <f>D24</f>
        <v>241148.5</v>
      </c>
    </row>
    <row r="18" spans="1:4" ht="29.25">
      <c r="A18" s="33" t="s">
        <v>32</v>
      </c>
      <c r="B18" s="33"/>
      <c r="C18" s="34">
        <v>6991</v>
      </c>
      <c r="D18" s="44"/>
    </row>
    <row r="19" spans="1:4">
      <c r="A19" s="14"/>
      <c r="B19" s="17"/>
      <c r="C19" s="16"/>
      <c r="D19" s="41"/>
    </row>
    <row r="20" spans="1:4" ht="29.25">
      <c r="A20" s="32" t="s">
        <v>33</v>
      </c>
      <c r="B20" s="32"/>
      <c r="C20" s="29"/>
      <c r="D20" s="42">
        <v>180336.98</v>
      </c>
    </row>
    <row r="21" spans="1:4">
      <c r="A21" s="14"/>
      <c r="B21" s="17"/>
      <c r="C21" s="16"/>
      <c r="D21" s="41"/>
    </row>
    <row r="22" spans="1:4" ht="29.25">
      <c r="A22" s="32" t="s">
        <v>34</v>
      </c>
      <c r="B22" s="32"/>
      <c r="C22" s="29"/>
      <c r="D22" s="42">
        <f>D24-D20</f>
        <v>60811.51999999999</v>
      </c>
    </row>
    <row r="23" spans="1:4">
      <c r="A23" s="14"/>
      <c r="B23" s="17"/>
      <c r="C23" s="16"/>
      <c r="D23" s="41"/>
    </row>
    <row r="24" spans="1:4" ht="57.75">
      <c r="A24" s="32" t="s">
        <v>35</v>
      </c>
      <c r="B24" s="32"/>
      <c r="C24" s="29"/>
      <c r="D24" s="42">
        <v>241148.5</v>
      </c>
    </row>
    <row r="25" spans="1:4">
      <c r="A25" s="14"/>
      <c r="B25" s="17"/>
      <c r="C25" s="16"/>
      <c r="D25" s="41"/>
    </row>
    <row r="26" spans="1:4" ht="57.75">
      <c r="A26" s="32" t="s">
        <v>36</v>
      </c>
      <c r="B26" s="32"/>
      <c r="C26" s="29"/>
      <c r="D26" s="42">
        <f>D20</f>
        <v>180336.98</v>
      </c>
    </row>
    <row r="27" spans="1:4">
      <c r="A27" s="14"/>
      <c r="B27" s="17"/>
      <c r="C27" s="16"/>
      <c r="D27" s="41"/>
    </row>
    <row r="28" spans="1:4" ht="72">
      <c r="A28" s="32" t="s">
        <v>37</v>
      </c>
      <c r="B28" s="32"/>
      <c r="C28" s="29"/>
      <c r="D28" s="42">
        <f>D22</f>
        <v>60811.51999999999</v>
      </c>
    </row>
    <row r="29" spans="1:4">
      <c r="A29" s="14"/>
      <c r="B29" s="17"/>
      <c r="C29" s="16"/>
      <c r="D29" s="41"/>
    </row>
    <row r="30" spans="1:4" ht="72">
      <c r="A30" s="32" t="s">
        <v>38</v>
      </c>
      <c r="B30" s="32"/>
      <c r="C30" s="29"/>
      <c r="D30" s="42" t="s">
        <v>1</v>
      </c>
    </row>
    <row r="31" spans="1:4">
      <c r="A31" s="2"/>
      <c r="C31" s="1"/>
      <c r="D31" s="43"/>
    </row>
    <row r="32" spans="1:4">
      <c r="A32" s="8" t="s">
        <v>40</v>
      </c>
      <c r="B32" s="9" t="s">
        <v>30</v>
      </c>
      <c r="C32" s="9" t="s">
        <v>41</v>
      </c>
      <c r="D32" s="37">
        <f>D39</f>
        <v>883692.59</v>
      </c>
    </row>
    <row r="33" spans="1:4" ht="29.25">
      <c r="A33" s="33" t="s">
        <v>32</v>
      </c>
      <c r="B33" s="33"/>
      <c r="C33" s="28">
        <v>484.23</v>
      </c>
      <c r="D33" s="44"/>
    </row>
    <row r="34" spans="1:4">
      <c r="A34" s="14"/>
      <c r="B34" s="15"/>
      <c r="C34" s="16"/>
      <c r="D34" s="41"/>
    </row>
    <row r="35" spans="1:4" ht="29.25">
      <c r="A35" s="32" t="s">
        <v>33</v>
      </c>
      <c r="B35" s="32"/>
      <c r="C35" s="29"/>
      <c r="D35" s="42">
        <v>810967.89</v>
      </c>
    </row>
    <row r="36" spans="1:4">
      <c r="A36" s="14"/>
      <c r="B36" s="12"/>
      <c r="C36" s="16"/>
      <c r="D36" s="45"/>
    </row>
    <row r="37" spans="1:4" ht="29.25">
      <c r="A37" s="32" t="s">
        <v>34</v>
      </c>
      <c r="B37" s="32"/>
      <c r="C37" s="29"/>
      <c r="D37" s="46">
        <f>D39-D35</f>
        <v>72724.699999999953</v>
      </c>
    </row>
    <row r="38" spans="1:4">
      <c r="A38" s="14"/>
      <c r="B38" s="12"/>
      <c r="C38" s="16"/>
      <c r="D38" s="45"/>
    </row>
    <row r="39" spans="1:4" ht="57.75">
      <c r="A39" s="32" t="s">
        <v>35</v>
      </c>
      <c r="B39" s="32"/>
      <c r="C39" s="29"/>
      <c r="D39" s="42">
        <v>883692.59</v>
      </c>
    </row>
    <row r="40" spans="1:4">
      <c r="A40" s="14"/>
      <c r="B40" s="12"/>
      <c r="C40" s="16"/>
      <c r="D40" s="45"/>
    </row>
    <row r="41" spans="1:4" ht="57.75">
      <c r="A41" s="32" t="s">
        <v>36</v>
      </c>
      <c r="B41" s="32"/>
      <c r="C41" s="29"/>
      <c r="D41" s="42">
        <f>D35</f>
        <v>810967.89</v>
      </c>
    </row>
    <row r="42" spans="1:4">
      <c r="A42" s="14"/>
      <c r="B42" s="12"/>
      <c r="C42" s="16"/>
      <c r="D42" s="45"/>
    </row>
    <row r="43" spans="1:4" ht="72">
      <c r="A43" s="32" t="s">
        <v>37</v>
      </c>
      <c r="B43" s="32"/>
      <c r="C43" s="29"/>
      <c r="D43" s="42">
        <f>D37</f>
        <v>72724.699999999953</v>
      </c>
    </row>
    <row r="44" spans="1:4">
      <c r="A44" s="14"/>
      <c r="B44" s="12"/>
      <c r="C44" s="16"/>
      <c r="D44" s="41"/>
    </row>
    <row r="45" spans="1:4" ht="72">
      <c r="A45" s="32" t="s">
        <v>38</v>
      </c>
      <c r="B45" s="32"/>
      <c r="C45" s="29"/>
      <c r="D45" s="42" t="s">
        <v>1</v>
      </c>
    </row>
    <row r="46" spans="1:4" ht="15.75" thickBot="1">
      <c r="A46" s="3"/>
      <c r="B46" s="4"/>
      <c r="C46" s="10"/>
      <c r="D46" s="47"/>
    </row>
    <row r="47" spans="1:4" ht="75">
      <c r="A47" s="35" t="s">
        <v>75</v>
      </c>
      <c r="B47" s="36"/>
      <c r="C47" s="36"/>
      <c r="D47" s="48">
        <f>D43+D28+D13</f>
        <v>159297.10999999996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Расшифровка отчета</vt:lpstr>
      <vt:lpstr>СПРАВОЧНО коммунальные услуги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2019-05-28T17:42:39Z</cp:lastPrinted>
  <dcterms:created xsi:type="dcterms:W3CDTF">2017-06-20T11:49:38Z</dcterms:created>
  <dcterms:modified xsi:type="dcterms:W3CDTF">2019-05-28T17:42:51Z</dcterms:modified>
</cp:coreProperties>
</file>